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b0f7e7a220137578/Dokumente/010 CLIENTS/051 כללית הנדסה רפואית/מערך שיקום/001 מכרזים/022 ממונע/"/>
    </mc:Choice>
  </mc:AlternateContent>
  <xr:revisionPtr revIDLastSave="0" documentId="8_{46105A72-580D-4BE1-9DB5-AF3DD25C9D4B}" xr6:coauthVersionLast="47" xr6:coauthVersionMax="47" xr10:uidLastSave="{00000000-0000-0000-0000-000000000000}"/>
  <bookViews>
    <workbookView xWindow="28680" yWindow="-120" windowWidth="29040" windowHeight="15720" tabRatio="816" xr2:uid="{00000000-000D-0000-FFFF-FFFF00000000}"/>
  </bookViews>
  <sheets>
    <sheet name="הצעת מחיר " sheetId="14" r:id="rId1"/>
    <sheet name="סל א - INDOOR" sheetId="13" r:id="rId2"/>
    <sheet name="סל ב - IN OUT" sheetId="16" r:id="rId3"/>
    <sheet name="סל ג - ילדים" sheetId="17" r:id="rId4"/>
    <sheet name="סל ד - OUTDOOR" sheetId="18" r:id="rId5"/>
    <sheet name="סל ה - HEAVY DUTY" sheetId="19" r:id="rId6"/>
    <sheet name="סל ו - מידות קטנות" sheetId="20" r:id="rId7"/>
    <sheet name="סל ז - מנוע עזר" sheetId="21" r:id="rId8"/>
    <sheet name="סל ח - מנוע עזר עפ כסא גלגלים" sheetId="2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8" i="18" l="1"/>
  <c r="G247" i="20"/>
  <c r="G247" i="19"/>
  <c r="G248" i="18"/>
  <c r="G247" i="17"/>
  <c r="G247" i="16"/>
  <c r="G247" i="13"/>
  <c r="B229" i="18"/>
  <c r="B121" i="18"/>
  <c r="G146" i="23"/>
  <c r="B146" i="23"/>
  <c r="F145" i="23"/>
  <c r="K145" i="23" s="1"/>
  <c r="B145" i="23"/>
  <c r="F144" i="23"/>
  <c r="B144" i="23"/>
  <c r="F143" i="23"/>
  <c r="B143" i="23"/>
  <c r="K142" i="23"/>
  <c r="I142" i="23"/>
  <c r="F142" i="23"/>
  <c r="B142" i="23"/>
  <c r="K141" i="23"/>
  <c r="I141" i="23"/>
  <c r="F141" i="23"/>
  <c r="B141" i="23"/>
  <c r="F139" i="23"/>
  <c r="B139" i="23"/>
  <c r="G138" i="23"/>
  <c r="F138" i="23"/>
  <c r="B138" i="23"/>
  <c r="B136" i="23"/>
  <c r="B135" i="23"/>
  <c r="B134" i="23"/>
  <c r="B133" i="23"/>
  <c r="B132" i="23"/>
  <c r="B131" i="23"/>
  <c r="B130" i="23"/>
  <c r="B129" i="23"/>
  <c r="B128" i="23"/>
  <c r="B127" i="23"/>
  <c r="G125" i="23"/>
  <c r="K125" i="23" s="1"/>
  <c r="K144" i="23" s="1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0" i="23"/>
  <c r="B69" i="23"/>
  <c r="B68" i="23"/>
  <c r="B67" i="23"/>
  <c r="B66" i="23"/>
  <c r="B65" i="23"/>
  <c r="B64" i="23"/>
  <c r="G62" i="23"/>
  <c r="K62" i="23" s="1"/>
  <c r="K143" i="23" s="1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G21" i="23"/>
  <c r="G13" i="23"/>
  <c r="J10" i="23"/>
  <c r="I62" i="23" l="1"/>
  <c r="I143" i="23" s="1"/>
  <c r="I145" i="23"/>
  <c r="K146" i="23"/>
  <c r="I125" i="23"/>
  <c r="I144" i="23" s="1"/>
  <c r="A12" i="14"/>
  <c r="G67" i="21"/>
  <c r="B67" i="21"/>
  <c r="F66" i="21"/>
  <c r="K66" i="21" s="1"/>
  <c r="B66" i="21"/>
  <c r="F65" i="21"/>
  <c r="B65" i="21"/>
  <c r="F64" i="21"/>
  <c r="B64" i="21"/>
  <c r="K63" i="21"/>
  <c r="I63" i="21"/>
  <c r="F63" i="21"/>
  <c r="B63" i="21"/>
  <c r="K62" i="21"/>
  <c r="I62" i="21"/>
  <c r="F62" i="21"/>
  <c r="B62" i="21"/>
  <c r="F60" i="21"/>
  <c r="B60" i="21"/>
  <c r="G59" i="21"/>
  <c r="F59" i="21"/>
  <c r="B59" i="21"/>
  <c r="B57" i="21"/>
  <c r="B56" i="21"/>
  <c r="B55" i="21"/>
  <c r="B54" i="21"/>
  <c r="B53" i="21"/>
  <c r="B52" i="21"/>
  <c r="B51" i="21"/>
  <c r="G49" i="21"/>
  <c r="K49" i="21" s="1"/>
  <c r="K65" i="21" s="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4" i="21"/>
  <c r="B33" i="21"/>
  <c r="B32" i="21"/>
  <c r="B31" i="21"/>
  <c r="B30" i="21"/>
  <c r="B29" i="21"/>
  <c r="G27" i="21"/>
  <c r="K27" i="21" s="1"/>
  <c r="K64" i="21" s="1"/>
  <c r="B26" i="21"/>
  <c r="B25" i="21"/>
  <c r="B24" i="21"/>
  <c r="B23" i="21"/>
  <c r="B22" i="21"/>
  <c r="B21" i="21"/>
  <c r="G19" i="21"/>
  <c r="G13" i="21"/>
  <c r="J10" i="21"/>
  <c r="G258" i="20"/>
  <c r="B258" i="20"/>
  <c r="F257" i="20"/>
  <c r="K257" i="20" s="1"/>
  <c r="B257" i="20"/>
  <c r="F256" i="20"/>
  <c r="K256" i="20" s="1"/>
  <c r="B256" i="20"/>
  <c r="F255" i="20"/>
  <c r="I255" i="20" s="1"/>
  <c r="B255" i="20"/>
  <c r="F254" i="20"/>
  <c r="B254" i="20"/>
  <c r="F253" i="20"/>
  <c r="B253" i="20"/>
  <c r="K252" i="20"/>
  <c r="I252" i="20"/>
  <c r="F252" i="20"/>
  <c r="B252" i="20"/>
  <c r="K251" i="20"/>
  <c r="I251" i="20"/>
  <c r="F251" i="20"/>
  <c r="B251" i="20"/>
  <c r="F249" i="20"/>
  <c r="B249" i="20"/>
  <c r="G248" i="20"/>
  <c r="F248" i="20"/>
  <c r="B248" i="20"/>
  <c r="F247" i="20"/>
  <c r="B247" i="20"/>
  <c r="G246" i="20"/>
  <c r="F246" i="20"/>
  <c r="B246" i="20"/>
  <c r="B244" i="20"/>
  <c r="B243" i="20"/>
  <c r="B242" i="20"/>
  <c r="B241" i="20"/>
  <c r="B240" i="20"/>
  <c r="B239" i="20"/>
  <c r="B238" i="20"/>
  <c r="B237" i="20"/>
  <c r="B236" i="20"/>
  <c r="B235" i="20"/>
  <c r="G233" i="20"/>
  <c r="K233" i="20" s="1"/>
  <c r="K254" i="20" s="1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6" i="20"/>
  <c r="B215" i="20"/>
  <c r="B214" i="20"/>
  <c r="B213" i="20"/>
  <c r="B212" i="20"/>
  <c r="B211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5" i="20"/>
  <c r="B114" i="20"/>
  <c r="B113" i="20"/>
  <c r="B112" i="20"/>
  <c r="B111" i="20"/>
  <c r="B110" i="20"/>
  <c r="B109" i="20"/>
  <c r="B108" i="20"/>
  <c r="B107" i="20"/>
  <c r="B106" i="20"/>
  <c r="G104" i="20"/>
  <c r="K104" i="20" s="1"/>
  <c r="K253" i="20" s="1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G22" i="20"/>
  <c r="G13" i="20"/>
  <c r="J10" i="20"/>
  <c r="G258" i="19"/>
  <c r="B258" i="19"/>
  <c r="F257" i="19"/>
  <c r="K257" i="19" s="1"/>
  <c r="B257" i="19"/>
  <c r="F256" i="19"/>
  <c r="K256" i="19" s="1"/>
  <c r="B256" i="19"/>
  <c r="F255" i="19"/>
  <c r="K255" i="19" s="1"/>
  <c r="B255" i="19"/>
  <c r="F254" i="19"/>
  <c r="B254" i="19"/>
  <c r="F253" i="19"/>
  <c r="B253" i="19"/>
  <c r="K252" i="19"/>
  <c r="I252" i="19"/>
  <c r="F252" i="19"/>
  <c r="B252" i="19"/>
  <c r="K251" i="19"/>
  <c r="I251" i="19"/>
  <c r="F251" i="19"/>
  <c r="B251" i="19"/>
  <c r="F249" i="19"/>
  <c r="B249" i="19"/>
  <c r="G248" i="19"/>
  <c r="F248" i="19"/>
  <c r="B248" i="19"/>
  <c r="F247" i="19"/>
  <c r="B247" i="19"/>
  <c r="G246" i="19"/>
  <c r="F246" i="19"/>
  <c r="B246" i="19"/>
  <c r="B244" i="19"/>
  <c r="B243" i="19"/>
  <c r="B242" i="19"/>
  <c r="B241" i="19"/>
  <c r="B240" i="19"/>
  <c r="B239" i="19"/>
  <c r="B238" i="19"/>
  <c r="B237" i="19"/>
  <c r="B236" i="19"/>
  <c r="B235" i="19"/>
  <c r="G233" i="19"/>
  <c r="I233" i="19" s="1"/>
  <c r="I254" i="19" s="1"/>
  <c r="B232" i="19"/>
  <c r="B231" i="19"/>
  <c r="B230" i="19"/>
  <c r="B229" i="19"/>
  <c r="B228" i="19"/>
  <c r="B227" i="19"/>
  <c r="B226" i="19"/>
  <c r="B225" i="19"/>
  <c r="B224" i="19"/>
  <c r="B223" i="19"/>
  <c r="B222" i="19"/>
  <c r="B221" i="19"/>
  <c r="B220" i="19"/>
  <c r="B219" i="19"/>
  <c r="B218" i="19"/>
  <c r="B217" i="19"/>
  <c r="B216" i="19"/>
  <c r="B215" i="19"/>
  <c r="B214" i="19"/>
  <c r="B213" i="19"/>
  <c r="B212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5" i="19"/>
  <c r="B114" i="19"/>
  <c r="B113" i="19"/>
  <c r="B112" i="19"/>
  <c r="B111" i="19"/>
  <c r="B110" i="19"/>
  <c r="B109" i="19"/>
  <c r="B108" i="19"/>
  <c r="B107" i="19"/>
  <c r="B106" i="19"/>
  <c r="G104" i="19"/>
  <c r="K104" i="19" s="1"/>
  <c r="K253" i="19" s="1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G22" i="19"/>
  <c r="G13" i="19"/>
  <c r="J10" i="19"/>
  <c r="G259" i="18"/>
  <c r="B259" i="18"/>
  <c r="F258" i="18"/>
  <c r="K258" i="18" s="1"/>
  <c r="B258" i="18"/>
  <c r="F257" i="18"/>
  <c r="I257" i="18" s="1"/>
  <c r="B257" i="18"/>
  <c r="F256" i="18"/>
  <c r="K256" i="18" s="1"/>
  <c r="B256" i="18"/>
  <c r="F255" i="18"/>
  <c r="B255" i="18"/>
  <c r="F254" i="18"/>
  <c r="B254" i="18"/>
  <c r="K253" i="18"/>
  <c r="I253" i="18"/>
  <c r="F253" i="18"/>
  <c r="B253" i="18"/>
  <c r="K252" i="18"/>
  <c r="I252" i="18"/>
  <c r="F252" i="18"/>
  <c r="B252" i="18"/>
  <c r="F250" i="18"/>
  <c r="B250" i="18"/>
  <c r="G249" i="18"/>
  <c r="F249" i="18"/>
  <c r="B249" i="18"/>
  <c r="F248" i="18"/>
  <c r="B248" i="18"/>
  <c r="G247" i="18"/>
  <c r="F247" i="18"/>
  <c r="B247" i="18"/>
  <c r="B245" i="18"/>
  <c r="B244" i="18"/>
  <c r="B243" i="18"/>
  <c r="B242" i="18"/>
  <c r="B241" i="18"/>
  <c r="B240" i="18"/>
  <c r="B239" i="18"/>
  <c r="B238" i="18"/>
  <c r="B237" i="18"/>
  <c r="B236" i="18"/>
  <c r="G234" i="18"/>
  <c r="B233" i="18"/>
  <c r="B232" i="18"/>
  <c r="B231" i="18"/>
  <c r="B230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6" i="18"/>
  <c r="B215" i="18"/>
  <c r="B214" i="18"/>
  <c r="B213" i="18"/>
  <c r="B212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0" i="18"/>
  <c r="B119" i="18"/>
  <c r="B118" i="18"/>
  <c r="B117" i="18"/>
  <c r="B115" i="18"/>
  <c r="B114" i="18"/>
  <c r="B113" i="18"/>
  <c r="B112" i="18"/>
  <c r="B111" i="18"/>
  <c r="B110" i="18"/>
  <c r="B109" i="18"/>
  <c r="B108" i="18"/>
  <c r="B107" i="18"/>
  <c r="B106" i="18"/>
  <c r="G104" i="18"/>
  <c r="I104" i="18" s="1"/>
  <c r="I254" i="18" s="1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G22" i="18"/>
  <c r="G13" i="18"/>
  <c r="J10" i="18"/>
  <c r="G258" i="17"/>
  <c r="B258" i="17"/>
  <c r="F257" i="17"/>
  <c r="K257" i="17" s="1"/>
  <c r="B257" i="17"/>
  <c r="F256" i="17"/>
  <c r="K256" i="17" s="1"/>
  <c r="B256" i="17"/>
  <c r="F255" i="17"/>
  <c r="K255" i="17" s="1"/>
  <c r="B255" i="17"/>
  <c r="F254" i="17"/>
  <c r="B254" i="17"/>
  <c r="F253" i="17"/>
  <c r="B253" i="17"/>
  <c r="K252" i="17"/>
  <c r="I252" i="17"/>
  <c r="F252" i="17"/>
  <c r="B252" i="17"/>
  <c r="K251" i="17"/>
  <c r="I251" i="17"/>
  <c r="F251" i="17"/>
  <c r="B251" i="17"/>
  <c r="F249" i="17"/>
  <c r="B249" i="17"/>
  <c r="G248" i="17"/>
  <c r="F248" i="17"/>
  <c r="B248" i="17"/>
  <c r="F247" i="17"/>
  <c r="B247" i="17"/>
  <c r="G246" i="17"/>
  <c r="F246" i="17"/>
  <c r="B246" i="17"/>
  <c r="B244" i="17"/>
  <c r="B243" i="17"/>
  <c r="B242" i="17"/>
  <c r="B241" i="17"/>
  <c r="B240" i="17"/>
  <c r="B239" i="17"/>
  <c r="B238" i="17"/>
  <c r="B237" i="17"/>
  <c r="B236" i="17"/>
  <c r="B235" i="17"/>
  <c r="G233" i="17"/>
  <c r="K233" i="17" s="1"/>
  <c r="K254" i="17" s="1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6" i="17"/>
  <c r="B215" i="17"/>
  <c r="B214" i="17"/>
  <c r="B213" i="17"/>
  <c r="B212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5" i="17"/>
  <c r="B114" i="17"/>
  <c r="B113" i="17"/>
  <c r="B112" i="17"/>
  <c r="B111" i="17"/>
  <c r="B110" i="17"/>
  <c r="B109" i="17"/>
  <c r="B108" i="17"/>
  <c r="B107" i="17"/>
  <c r="B106" i="17"/>
  <c r="G104" i="17"/>
  <c r="K104" i="17" s="1"/>
  <c r="K253" i="17" s="1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G22" i="17"/>
  <c r="G13" i="17"/>
  <c r="J10" i="17"/>
  <c r="G258" i="16"/>
  <c r="B258" i="16"/>
  <c r="F257" i="16"/>
  <c r="K257" i="16" s="1"/>
  <c r="B257" i="16"/>
  <c r="F256" i="16"/>
  <c r="K256" i="16" s="1"/>
  <c r="B256" i="16"/>
  <c r="F255" i="16"/>
  <c r="K255" i="16" s="1"/>
  <c r="B255" i="16"/>
  <c r="F254" i="16"/>
  <c r="B254" i="16"/>
  <c r="F253" i="16"/>
  <c r="B253" i="16"/>
  <c r="K252" i="16"/>
  <c r="I252" i="16"/>
  <c r="F252" i="16"/>
  <c r="B252" i="16"/>
  <c r="K251" i="16"/>
  <c r="I251" i="16"/>
  <c r="F251" i="16"/>
  <c r="B251" i="16"/>
  <c r="F249" i="16"/>
  <c r="B249" i="16"/>
  <c r="G248" i="16"/>
  <c r="F248" i="16"/>
  <c r="B248" i="16"/>
  <c r="F247" i="16"/>
  <c r="B247" i="16"/>
  <c r="G246" i="16"/>
  <c r="F246" i="16"/>
  <c r="B246" i="16"/>
  <c r="B244" i="16"/>
  <c r="B243" i="16"/>
  <c r="B242" i="16"/>
  <c r="B241" i="16"/>
  <c r="B240" i="16"/>
  <c r="B239" i="16"/>
  <c r="B238" i="16"/>
  <c r="B237" i="16"/>
  <c r="B236" i="16"/>
  <c r="B235" i="16"/>
  <c r="K233" i="16"/>
  <c r="K254" i="16" s="1"/>
  <c r="G233" i="16"/>
  <c r="I233" i="16" s="1"/>
  <c r="I254" i="16" s="1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5" i="16"/>
  <c r="B114" i="16"/>
  <c r="B113" i="16"/>
  <c r="B112" i="16"/>
  <c r="B111" i="16"/>
  <c r="B110" i="16"/>
  <c r="B109" i="16"/>
  <c r="B108" i="16"/>
  <c r="B107" i="16"/>
  <c r="B106" i="16"/>
  <c r="G104" i="16"/>
  <c r="K104" i="16" s="1"/>
  <c r="K253" i="16" s="1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G22" i="16"/>
  <c r="G13" i="16"/>
  <c r="J10" i="16"/>
  <c r="F251" i="13"/>
  <c r="F252" i="13"/>
  <c r="F253" i="13"/>
  <c r="F254" i="13"/>
  <c r="F255" i="13"/>
  <c r="I255" i="13" s="1"/>
  <c r="F256" i="13"/>
  <c r="K256" i="13" s="1"/>
  <c r="F257" i="13"/>
  <c r="I257" i="13" s="1"/>
  <c r="F248" i="13"/>
  <c r="F247" i="13"/>
  <c r="I233" i="13"/>
  <c r="I254" i="13" s="1"/>
  <c r="I252" i="13"/>
  <c r="G248" i="13"/>
  <c r="B254" i="13"/>
  <c r="B255" i="13"/>
  <c r="B256" i="13"/>
  <c r="B257" i="13"/>
  <c r="G246" i="13"/>
  <c r="G233" i="13"/>
  <c r="K233" i="13" s="1"/>
  <c r="K254" i="13" s="1"/>
  <c r="G104" i="13"/>
  <c r="G22" i="13"/>
  <c r="G13" i="13"/>
  <c r="A18" i="14"/>
  <c r="B252" i="13"/>
  <c r="B253" i="13"/>
  <c r="B258" i="13"/>
  <c r="B251" i="13"/>
  <c r="F249" i="13"/>
  <c r="B247" i="13"/>
  <c r="B248" i="13"/>
  <c r="B249" i="13"/>
  <c r="B246" i="13"/>
  <c r="B236" i="13"/>
  <c r="B237" i="13"/>
  <c r="B238" i="13"/>
  <c r="B239" i="13"/>
  <c r="B240" i="13"/>
  <c r="B241" i="13"/>
  <c r="B242" i="13"/>
  <c r="B243" i="13"/>
  <c r="B244" i="13"/>
  <c r="B235" i="13"/>
  <c r="B219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117" i="13"/>
  <c r="A15" i="14"/>
  <c r="A14" i="14"/>
  <c r="A19" i="14"/>
  <c r="A17" i="14"/>
  <c r="A16" i="14"/>
  <c r="I257" i="20" l="1"/>
  <c r="K67" i="21"/>
  <c r="I104" i="17"/>
  <c r="I253" i="17" s="1"/>
  <c r="K257" i="13"/>
  <c r="I104" i="16"/>
  <c r="I253" i="16" s="1"/>
  <c r="I257" i="16"/>
  <c r="I255" i="17"/>
  <c r="I256" i="17"/>
  <c r="K233" i="19"/>
  <c r="K254" i="19" s="1"/>
  <c r="K258" i="19" s="1"/>
  <c r="K255" i="20"/>
  <c r="I234" i="18"/>
  <c r="I255" i="18" s="1"/>
  <c r="K234" i="18"/>
  <c r="K255" i="18" s="1"/>
  <c r="K104" i="18"/>
  <c r="K254" i="18" s="1"/>
  <c r="I146" i="23"/>
  <c r="I104" i="20"/>
  <c r="I253" i="20" s="1"/>
  <c r="I255" i="19"/>
  <c r="I257" i="19"/>
  <c r="I104" i="19"/>
  <c r="I253" i="19" s="1"/>
  <c r="I258" i="19" s="1"/>
  <c r="I256" i="19"/>
  <c r="K257" i="18"/>
  <c r="I257" i="17"/>
  <c r="I255" i="16"/>
  <c r="K258" i="16"/>
  <c r="K255" i="13"/>
  <c r="I256" i="13"/>
  <c r="I66" i="21"/>
  <c r="I27" i="21"/>
  <c r="I64" i="21" s="1"/>
  <c r="I49" i="21"/>
  <c r="I65" i="21" s="1"/>
  <c r="K258" i="20"/>
  <c r="I233" i="20"/>
  <c r="I254" i="20" s="1"/>
  <c r="I256" i="20"/>
  <c r="I256" i="18"/>
  <c r="K258" i="17"/>
  <c r="I233" i="17"/>
  <c r="I254" i="17" s="1"/>
  <c r="I258" i="17" s="1"/>
  <c r="I256" i="16"/>
  <c r="I67" i="21" l="1"/>
  <c r="K259" i="18"/>
  <c r="I258" i="16"/>
  <c r="I259" i="18"/>
  <c r="I258" i="20"/>
  <c r="A13" i="14"/>
  <c r="A11" i="14"/>
  <c r="G258" i="13" l="1"/>
  <c r="K252" i="13"/>
  <c r="K251" i="13"/>
  <c r="I251" i="13"/>
  <c r="F246" i="13"/>
  <c r="B115" i="13"/>
  <c r="B114" i="13"/>
  <c r="B113" i="13"/>
  <c r="B112" i="13"/>
  <c r="B111" i="13"/>
  <c r="B110" i="13"/>
  <c r="B109" i="13"/>
  <c r="B108" i="13"/>
  <c r="B107" i="13"/>
  <c r="B106" i="13"/>
  <c r="I104" i="13"/>
  <c r="I253" i="13" s="1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J10" i="13"/>
  <c r="I258" i="13" l="1"/>
  <c r="K104" i="13"/>
  <c r="K253" i="13" s="1"/>
  <c r="K258" i="13" s="1"/>
</calcChain>
</file>

<file path=xl/sharedStrings.xml><?xml version="1.0" encoding="utf-8"?>
<sst xmlns="http://schemas.openxmlformats.org/spreadsheetml/2006/main" count="2142" uniqueCount="377">
  <si>
    <t>מק"ט יצרן</t>
  </si>
  <si>
    <t>פריט</t>
  </si>
  <si>
    <t>אחר</t>
  </si>
  <si>
    <t>ללא עלות</t>
  </si>
  <si>
    <t xml:space="preserve">חלפים </t>
  </si>
  <si>
    <t>כמות</t>
  </si>
  <si>
    <t>פרטי המציע</t>
  </si>
  <si>
    <t>*</t>
  </si>
  <si>
    <t>חברה</t>
  </si>
  <si>
    <t>שם המגיש</t>
  </si>
  <si>
    <t>תאריך</t>
  </si>
  <si>
    <t xml:space="preserve">חתימה </t>
  </si>
  <si>
    <t>חותמת חברה</t>
  </si>
  <si>
    <t>סל ב'</t>
  </si>
  <si>
    <t>סל ג'</t>
  </si>
  <si>
    <t>סל ד'</t>
  </si>
  <si>
    <t>B</t>
  </si>
  <si>
    <t>מחיר אביזרים משוקלל</t>
  </si>
  <si>
    <r>
      <t xml:space="preserve">אחריות כוללת ל-12 חודשים נוספים </t>
    </r>
    <r>
      <rPr>
        <sz val="9"/>
        <color theme="1"/>
        <rFont val="Calibri"/>
        <family val="2"/>
        <scheme val="minor"/>
      </rPr>
      <t>(חידוש עד 4 תקופות)</t>
    </r>
  </si>
  <si>
    <t>C</t>
  </si>
  <si>
    <t>מחיר חלפים משוקלל</t>
  </si>
  <si>
    <t>מחיר אביזרים</t>
  </si>
  <si>
    <t>טלפון</t>
  </si>
  <si>
    <t>דוא"ל</t>
  </si>
  <si>
    <t>איש קשר</t>
  </si>
  <si>
    <t>חתימה</t>
  </si>
  <si>
    <r>
      <t xml:space="preserve">אישור הגשת הצעת מחיר </t>
    </r>
    <r>
      <rPr>
        <b/>
        <sz val="12"/>
        <color theme="1"/>
        <rFont val="Wingdings"/>
        <charset val="2"/>
      </rPr>
      <t>Û</t>
    </r>
  </si>
  <si>
    <t>משקל %</t>
  </si>
  <si>
    <r>
      <t xml:space="preserve">מחיר ליחידה
</t>
    </r>
    <r>
      <rPr>
        <sz val="10"/>
        <color theme="1"/>
        <rFont val="Calibri"/>
        <family val="2"/>
        <scheme val="minor"/>
      </rPr>
      <t>(₪ ללא מע"מ)</t>
    </r>
  </si>
  <si>
    <r>
      <t xml:space="preserve">סיכום - רכיבי הצעת מחיר </t>
    </r>
    <r>
      <rPr>
        <b/>
        <sz val="12"/>
        <color theme="1"/>
        <rFont val="Wingdings"/>
        <charset val="2"/>
      </rPr>
      <t>ç</t>
    </r>
    <r>
      <rPr>
        <b/>
        <sz val="12"/>
        <color theme="1"/>
        <rFont val="Calibri"/>
        <family val="2"/>
      </rPr>
      <t xml:space="preserve"> מחיר כולל להשוואה בין הצעות</t>
    </r>
  </si>
  <si>
    <t>שעת שירות בתשלום</t>
  </si>
  <si>
    <t>מחיר שעות שירות בתשלום -</t>
  </si>
  <si>
    <t>סל א'</t>
  </si>
  <si>
    <t>סל ה'</t>
  </si>
  <si>
    <t>סל ו'</t>
  </si>
  <si>
    <t>סל ז'</t>
  </si>
  <si>
    <t>אביזרים -</t>
  </si>
  <si>
    <t>חגורת חזה</t>
  </si>
  <si>
    <t>מתקן לבלון חמצן</t>
  </si>
  <si>
    <t>ריפוד משענות רגליים</t>
  </si>
  <si>
    <t xml:space="preserve">אביזרים נוספים - נא לציין כל אביזר בעלות 50 ₪ ויותר- </t>
  </si>
  <si>
    <t>מקדם שקלול</t>
  </si>
  <si>
    <t xml:space="preserve">חלפים נוספים - נא לציין כל חלף בעלות 50 ₪ ויותר - </t>
  </si>
  <si>
    <t>מזלג לגלגל קדמי כולל בורג עליון</t>
  </si>
  <si>
    <t>נבה לכוורת של גלגל אחורי</t>
  </si>
  <si>
    <t>רגלית (קומפלט)</t>
  </si>
  <si>
    <t>החלפת גב רצועות כולל כיסוי</t>
  </si>
  <si>
    <t>מעצור לגלגל</t>
  </si>
  <si>
    <t>גומיית חיכוך של מעצור</t>
  </si>
  <si>
    <t>גומייה לידית של מעצור</t>
  </si>
  <si>
    <t>מונע התהפכות (קומפלט)</t>
  </si>
  <si>
    <t>זוג גומיות לידיות דחיפה</t>
  </si>
  <si>
    <t>מאריך מעצורים</t>
  </si>
  <si>
    <t xml:space="preserve">משטח כף רגל כיחידה אחת </t>
  </si>
  <si>
    <t>ידית הולכה/דחיפה</t>
  </si>
  <si>
    <t>תפס רגלית בגוף הכיסא</t>
  </si>
  <si>
    <t xml:space="preserve">מחיר שנת אחריות נוספת, עד </t>
  </si>
  <si>
    <t>טופס הצעת מחיר לאספקת כסאות גלגלים ממונעים ואחזקתם</t>
  </si>
  <si>
    <t>כסא גלגלים ממונע
INDOOR</t>
  </si>
  <si>
    <t>כסא גלגלים ממונע
מידות קטנות במיוחד</t>
  </si>
  <si>
    <r>
      <t xml:space="preserve">ייצרן </t>
    </r>
    <r>
      <rPr>
        <sz val="12"/>
        <color theme="1"/>
        <rFont val="Wingdings"/>
        <charset val="2"/>
      </rPr>
      <t>Û</t>
    </r>
  </si>
  <si>
    <r>
      <t xml:space="preserve">דגם </t>
    </r>
    <r>
      <rPr>
        <sz val="12"/>
        <color theme="1"/>
        <rFont val="Wingdings"/>
        <charset val="2"/>
      </rPr>
      <t>Û</t>
    </r>
  </si>
  <si>
    <r>
      <t xml:space="preserve">ארץ ייצור </t>
    </r>
    <r>
      <rPr>
        <sz val="12"/>
        <color theme="1"/>
        <rFont val="Wingdings"/>
        <charset val="2"/>
      </rPr>
      <t>Û</t>
    </r>
  </si>
  <si>
    <r>
      <t xml:space="preserve">מק"ט יצרן </t>
    </r>
    <r>
      <rPr>
        <sz val="12"/>
        <color theme="1"/>
        <rFont val="Wingdings"/>
        <charset val="2"/>
      </rPr>
      <t>Û</t>
    </r>
  </si>
  <si>
    <r>
      <t xml:space="preserve">אחריות כוללת </t>
    </r>
    <r>
      <rPr>
        <sz val="12"/>
        <color theme="1"/>
        <rFont val="Wingdings"/>
        <charset val="2"/>
      </rPr>
      <t>Û</t>
    </r>
  </si>
  <si>
    <r>
      <t xml:space="preserve">המציע </t>
    </r>
    <r>
      <rPr>
        <sz val="18"/>
        <color theme="1"/>
        <rFont val="Wingdings"/>
        <charset val="2"/>
      </rPr>
      <t>Û</t>
    </r>
  </si>
  <si>
    <t>כסא גלגלים ממונע - ע"פ מפרט</t>
  </si>
  <si>
    <t>חגורת בטיחות</t>
  </si>
  <si>
    <t>מצברים, מטען, פקדים</t>
  </si>
  <si>
    <t xml:space="preserve">כסא גלגלים ממונע - "ערכת מוצר" הכוללת - </t>
  </si>
  <si>
    <t>הדגמה, התאמה, הרכבה, שינוע , אספקה, הדרכה</t>
  </si>
  <si>
    <t>אחריות - 36 חודשים</t>
  </si>
  <si>
    <t>משענות ראש, גב ומושב מותאמים - בהתאם למפרט</t>
  </si>
  <si>
    <t>הצעה I</t>
  </si>
  <si>
    <t>הנעה קדמית / אמצעית / אחורית - ע"פ דרישה</t>
  </si>
  <si>
    <t>הנעה  קדמית</t>
  </si>
  <si>
    <t>הנעה  אמצעית</t>
  </si>
  <si>
    <t>הנעה  אחורית</t>
  </si>
  <si>
    <t>בחירת סוג ההנעה בהתאם למפרט -המלצה פרטנית למבוטח</t>
  </si>
  <si>
    <t>מושב בעומק מעל 40 ס"מ ועד 45 ס"מ</t>
  </si>
  <si>
    <t>מושב מרופד, קונמטור ארגונומי</t>
  </si>
  <si>
    <t>ידיות קשת - מרופדות</t>
  </si>
  <si>
    <t>ידיות דחיפה מרופדות (זוג)</t>
  </si>
  <si>
    <t>רגליות (זוג)</t>
  </si>
  <si>
    <t>משטח כף רגל - אחוד</t>
  </si>
  <si>
    <r>
      <t xml:space="preserve">רגליות (זוג) - </t>
    </r>
    <r>
      <rPr>
        <sz val="10"/>
        <color theme="1"/>
        <rFont val="Calibri"/>
        <family val="2"/>
        <scheme val="minor"/>
      </rPr>
      <t>מתרוממות בזווית 90 מעלות כלפי קו אופקי מושב</t>
    </r>
  </si>
  <si>
    <t xml:space="preserve">התאמת משטחי כפות רגליים/משטח כף רגל כולל ריפודים או הארכה </t>
  </si>
  <si>
    <t>ידית שליטה - "תפוח"</t>
  </si>
  <si>
    <t>ידית שליטה - "פטריה"</t>
  </si>
  <si>
    <t>ידית שליטה - "מזלג"</t>
  </si>
  <si>
    <t>Joystick רגיש  כולל התקנה מלאה</t>
  </si>
  <si>
    <t>מערכת לתיקון סטיות - משולבת בג'ויסטיק, מתגי הפעלה, ג'ויסטיק סנטר</t>
  </si>
  <si>
    <t>ג'ויסטיק להתקנה על גבי שולחן מתוצרת P&amp;G, Dynamic</t>
  </si>
  <si>
    <t>מערכת מתגים להפעלת כלל מערכות הכיסא, כולל ג'ויסטיק למלווה</t>
  </si>
  <si>
    <t>מערכת "סנטר" כוללת התאמה ופרזול - כולל ג'ויסטיק למלווה</t>
  </si>
  <si>
    <t>משענת ראש מותאמת למתגים כולל התאמה ופרזול - כולל ג'ויסטיק למלווה</t>
  </si>
  <si>
    <t>מערכת סורק הניתן לתכנון כולל כל ההתאמות ופרזול - כולל ג'ויסטיק למלווה</t>
  </si>
  <si>
    <t>ג'ויסטיק להפעלת רגל - מקורי חברה מאושרת</t>
  </si>
  <si>
    <t>מערכת הפעלה מתקדמת - קישוריות BT</t>
  </si>
  <si>
    <t xml:space="preserve">יחידת שליטה חכמה עם אפשרות לחיבור מערכות מחשוב ע"י Bluetooth ו-Wireless </t>
  </si>
  <si>
    <r>
      <t xml:space="preserve">ג'ויסטיק עם קופסת היגוי שטוחה ומחוזקת HD </t>
    </r>
    <r>
      <rPr>
        <sz val="10"/>
        <color theme="1"/>
        <rFont val="Calibri"/>
        <family val="2"/>
        <scheme val="minor"/>
      </rPr>
      <t>להתקנה ע"ג שולחן או רגלית</t>
    </r>
  </si>
  <si>
    <t xml:space="preserve">מתג On/Off מותקן בקופסא נפרדת </t>
  </si>
  <si>
    <t>גלגלי הנעה - אוויר</t>
  </si>
  <si>
    <t xml:space="preserve">משענת גב הטייה (Recline)  ידנית המופעלת ע"י היושב בכיסא </t>
  </si>
  <si>
    <t xml:space="preserve">משענת גב הטייה משתנה מופעלת על ידי מלווה </t>
  </si>
  <si>
    <r>
      <t>משענת גב הטייה (Recline)  חשמלית</t>
    </r>
    <r>
      <rPr>
        <sz val="9"/>
        <color theme="1"/>
        <rFont val="Calibri"/>
        <family val="2"/>
        <scheme val="minor"/>
      </rPr>
      <t xml:space="preserve"> (מעל 30 מעלות - כולל משענת ראש)</t>
    </r>
  </si>
  <si>
    <t>מושב - הטייה (TILT)  חשמלית</t>
  </si>
  <si>
    <t xml:space="preserve">מושב High-Low חשמלי מקורי </t>
  </si>
  <si>
    <t>התאמת מסעד משענת היד למשתמש(אמבטיה)  - זוגמסעדי ידיים (זוג)</t>
  </si>
  <si>
    <t>משענות ידיים פליפ-אפ מקוריות (זוג)</t>
  </si>
  <si>
    <t>משענת ראש - שינוי גובה, קדימה-אחורה - מקורית</t>
  </si>
  <si>
    <t>משענת ראש - שינוי גובה, קדימה-אחורה , מתכווננת לצדדים, חובקת ראש</t>
  </si>
  <si>
    <t xml:space="preserve">משענת ראש אוחזת/מונעת נפילת ראש לפנים </t>
  </si>
  <si>
    <t xml:space="preserve">תמיכות צד נשלפות/נפתחות- לחיצת כפתור, כוונון לגובה ולרוחב ומותאמות אישית </t>
  </si>
  <si>
    <t>תמיכות צד נשלפות/נפתחות- לחיצת כפתור, כוונון לגובה ולרוחב ומותאמות אישית מקורי</t>
  </si>
  <si>
    <t>מפריד ברכיים מקורי</t>
  </si>
  <si>
    <t>חגורת חיתול</t>
  </si>
  <si>
    <t xml:space="preserve">חגורת פרפר </t>
  </si>
  <si>
    <t>חגורת אגן מרופדת</t>
  </si>
  <si>
    <t>רצועות עקבים</t>
  </si>
  <si>
    <t>רצועות שוקיים</t>
  </si>
  <si>
    <t>רצועה למניעת Abduction</t>
  </si>
  <si>
    <t>שולחן, כולל חיבור (פרזול) לכסא עשוי פוליקרבונט</t>
  </si>
  <si>
    <t>שולחן, כולל חיבור (פרזול) לכסא עשוי עץ</t>
  </si>
  <si>
    <t>ריפוד נשלף לשולחן</t>
  </si>
  <si>
    <t>כרית לתמיכת ברך (זוג)</t>
  </si>
  <si>
    <t>עמוד עירוי</t>
  </si>
  <si>
    <t>מדף (מתקן) למכונת הנשמה</t>
  </si>
  <si>
    <t>אביזר למנשיאת מכונת הנשמה</t>
  </si>
  <si>
    <t>כרית ריפוד למשטח כף רגל (זוג)</t>
  </si>
  <si>
    <t>תוספת התקן USB</t>
  </si>
  <si>
    <t>רצועת כף רגל צולבת</t>
  </si>
  <si>
    <t>מתקן לקביים /מקל הליכה</t>
  </si>
  <si>
    <t>חגורת 4 נקודות</t>
  </si>
  <si>
    <t>מושב מרופד קשיח, קונטור ארגונומי</t>
  </si>
  <si>
    <t>משענת גב מרופדת ארגונומית, קונטור ארגונומי</t>
  </si>
  <si>
    <t>מושב ברוחב מעל 51 ס"מ ועד 56 ס"מ</t>
  </si>
  <si>
    <t>מושב ברוחב מעל 56 ס"מ ועד 61 ס"מ</t>
  </si>
  <si>
    <t>מושב ברוחב מעל 61 ס"מ</t>
  </si>
  <si>
    <t>מושב בעומק מעל 48 ס"מ ועד 53 ס"מ</t>
  </si>
  <si>
    <r>
      <t xml:space="preserve">רגליות (זוג) - </t>
    </r>
    <r>
      <rPr>
        <sz val="9"/>
        <color theme="1"/>
        <rFont val="Calibri"/>
        <family val="2"/>
        <scheme val="minor"/>
      </rPr>
      <t>מתרוממות מכנית כולל התאמה, התקנה, תמיכת שוקיים ועקבים, ריפוד ברך</t>
    </r>
  </si>
  <si>
    <r>
      <t xml:space="preserve">רגליות (זוג) - </t>
    </r>
    <r>
      <rPr>
        <sz val="9"/>
        <color theme="1"/>
        <rFont val="Calibri"/>
        <family val="2"/>
        <scheme val="minor"/>
      </rPr>
      <t>מתרוממות בוכנת גז כולל התקנה, התאמה, תמיכת שוקיים ועקבים, ריפוד  ברך</t>
    </r>
  </si>
  <si>
    <r>
      <t xml:space="preserve">רגליות (זוג) - </t>
    </r>
    <r>
      <rPr>
        <sz val="9"/>
        <color theme="1"/>
        <rFont val="Calibri"/>
        <family val="2"/>
        <scheme val="minor"/>
      </rPr>
      <t>מתרוממות חשמליות כולל התאמה, התקנה,תמיכת שוקיים ועקבים, ריפוד ברך</t>
    </r>
  </si>
  <si>
    <t>רגליות (זוג) - מחוזקות ע"י משטח עם פין נשלף (תוספת עלות)</t>
  </si>
  <si>
    <t>לא רלוונטי</t>
  </si>
  <si>
    <r>
      <t xml:space="preserve">רגליות (זוג) - </t>
    </r>
    <r>
      <rPr>
        <sz val="10"/>
        <color theme="1"/>
        <rFont val="Calibri"/>
        <family val="2"/>
        <scheme val="minor"/>
      </rPr>
      <t>מתרוממות בזווית 70-80 מעלות כלפי קו אופקי מושב</t>
    </r>
  </si>
  <si>
    <t xml:space="preserve">מושב יריעה </t>
  </si>
  <si>
    <t>פרזול עבור מערכת תקשורת תוכמת חליפית - תת"ח</t>
  </si>
  <si>
    <t>רצועת כפות רגליים מוצלבת קדמית</t>
  </si>
  <si>
    <t>הצעה II</t>
  </si>
  <si>
    <t>מושב ברוחב מעל 45 ס"מ ועד 51 ס"מ</t>
  </si>
  <si>
    <t>מושב בעומק מעל 45 ס"מ ועד 48 ס"מ</t>
  </si>
  <si>
    <r>
      <rPr>
        <b/>
        <sz val="12"/>
        <color theme="1"/>
        <rFont val="Calibri"/>
        <family val="2"/>
        <scheme val="minor"/>
      </rPr>
      <t>תוספת למחיר המושב הבסיסי</t>
    </r>
    <r>
      <rPr>
        <sz val="11"/>
        <color theme="1"/>
        <rFont val="Calibri"/>
        <family val="2"/>
        <scheme val="minor"/>
      </rPr>
      <t xml:space="preserve"> - 
ככל שנדרש, והמידה בתוספת עלות -
תנתן תוספת תשלום בגין
תוספת רוחב או תוספת עומק, הגבוהה מבינהם - באם אינן מוגדרות כתוספות "ללא עלות"</t>
    </r>
  </si>
  <si>
    <t xml:space="preserve">הנחיות למילוי הצעת המחיר - </t>
  </si>
  <si>
    <t xml:space="preserve">פירוט, מספר קטלוגים, מחירים - בתאים המסומנים בצבע צהוב </t>
  </si>
  <si>
    <t>חתימת וחותמת אישית וחברה - לכל הצעה שהוגשה - בגליון ההצעה ובגליון המרכז</t>
  </si>
  <si>
    <t>אי מילוי מחירים לאביזרים ו/או לחלקי חילוף משמעותם - עלות הפריט - 0 ₪</t>
  </si>
  <si>
    <t>המציע</t>
  </si>
  <si>
    <t>סל ח'</t>
  </si>
  <si>
    <t>ערכת מוצר = 
מכשיר + אביזרים נדרשים מתוך המפרט הטכני + 
אביזרים מתוך רשימת האופציונאליים המצויינים כ"ללא תוספת מחיר" / "ללא עלות" + אחריות</t>
  </si>
  <si>
    <t>מק"ט</t>
  </si>
  <si>
    <t>נדרש  לספק במדיה תמונת כל פריט ופריט לרבות שם הפריט ומספר קטלוגי</t>
  </si>
  <si>
    <t>כ"ג ממונע INDOOR</t>
  </si>
  <si>
    <t>INDOOR-OUTDOOR</t>
  </si>
  <si>
    <t>כ"ג ממונע ילדים</t>
  </si>
  <si>
    <t>כ"ג ממונע OUTDOOR</t>
  </si>
  <si>
    <t>כ"ג ממונע HEAVY DUTY</t>
  </si>
  <si>
    <t>כ"ג ממונע מידות קטנות</t>
  </si>
  <si>
    <t>מנוע עזר</t>
  </si>
  <si>
    <t>כ"ג ידני ומנוע עזר</t>
  </si>
  <si>
    <t>גלגל סבסוב להנעה מרכזית  קומפלט</t>
  </si>
  <si>
    <t>גלגל סבסוב להנעה אחורית/קדמית  (צמיג בלבד)</t>
  </si>
  <si>
    <t>צמיג ופנימית של גלגל אוויר (עבור גלגל הנעה)</t>
  </si>
  <si>
    <t xml:space="preserve">גלגל הנעה אל תקר (צמיג בלבד) </t>
  </si>
  <si>
    <t>גלגל הנעהאל תקר (צמיג בלבד) במידה  2.25” x 12.5”</t>
  </si>
  <si>
    <t>חישוק (ג'נט)  גלגלי הנעה קדמי/אחורי/מרכזי</t>
  </si>
  <si>
    <t>פנימית לגלגל הנעה</t>
  </si>
  <si>
    <t>פנימית לגלגל סבסוב</t>
  </si>
  <si>
    <t>מסב לגלגל סבסוב (זוג)</t>
  </si>
  <si>
    <t>מסב לגלגל אחורי בהנעה מרכזית (זוג)</t>
  </si>
  <si>
    <t>מסב למזלג קדמי או אחורי (זוג)</t>
  </si>
  <si>
    <t xml:space="preserve">תיקון רגלית (אחת מתוך זוג)  </t>
  </si>
  <si>
    <t xml:space="preserve">החלפת רגלית (אחת מתוך זוג) </t>
  </si>
  <si>
    <t xml:space="preserve">תיקון רגלית – משטח כף רגל אחד </t>
  </si>
  <si>
    <t xml:space="preserve">החלפת רגלית – משטח כף רגל אחד </t>
  </si>
  <si>
    <t xml:space="preserve">תיקון רגלית מתרוממת ידנית (אחת מתוך זוג) </t>
  </si>
  <si>
    <t xml:space="preserve">החלפת רגלית מתרוממת ידנית (אחת מתוך זוג) </t>
  </si>
  <si>
    <t>תיקון רגלית מתרוממת חשמלית (אחת מתוך זוג)</t>
  </si>
  <si>
    <t>החלפת רגלית מתרוממת חשמלית (אחת מתוך זוג)</t>
  </si>
  <si>
    <t xml:space="preserve">תיקון שתי רגליות בזווית של 70°/90° כלפי הקו האופקי של המושב </t>
  </si>
  <si>
    <t xml:space="preserve">רגליות מתרוממות ידניות  </t>
  </si>
  <si>
    <t xml:space="preserve">חיבורי רגלית (חלקי פלסטיק של התפס) </t>
  </si>
  <si>
    <t>מדרך כף רגל (לכיסא עם 2 רגליות) (אחד)</t>
  </si>
  <si>
    <t xml:space="preserve">מדרך כף רגל (לכיסא עם משטח כף רגל אחד) </t>
  </si>
  <si>
    <t>רצועת עקבים לכיסא עם שתי רגליות</t>
  </si>
  <si>
    <t>רצועת שוקיים לכיסא עם שתי רגליות</t>
  </si>
  <si>
    <t>רגליות מחוזקות ע"י משטח עם פין נשלף</t>
  </si>
  <si>
    <t>פין</t>
  </si>
  <si>
    <t>הארכת משטחי כפות רגליים (זוג)</t>
  </si>
  <si>
    <t>החלפת משענת ראש קומפלט ניתנת לשינוי גובה, לתנועה קדימה/אחורה מקורית</t>
  </si>
  <si>
    <t>החלפת משענת ראש אוחזת/מונעת נפילת ראש לפנים</t>
  </si>
  <si>
    <t xml:space="preserve">מושב מרופד קשיח  </t>
  </si>
  <si>
    <t>משענת גב: רצועות כולל הכיסוי</t>
  </si>
  <si>
    <t xml:space="preserve">משענת גב מרופדת/קונטור/ארגונומית </t>
  </si>
  <si>
    <t>החלפת יריעה של המושב</t>
  </si>
  <si>
    <t>החלפת יריעה של משענת גב</t>
  </si>
  <si>
    <t>משענת יד קומפלט</t>
  </si>
  <si>
    <t>החלפת מסעד מקורי למשענת יד (יחיד)  - שולחני או ארוך</t>
  </si>
  <si>
    <t xml:space="preserve">תושבת למשענת יד </t>
  </si>
  <si>
    <t>בורג חיזוק למשענת יד</t>
  </si>
  <si>
    <t xml:space="preserve">תמיכות ירכיים </t>
  </si>
  <si>
    <t xml:space="preserve">תמיכות צד ניתנות לכוונון לגובה ולרוחב  (מחיר ליחידה)                                                         </t>
  </si>
  <si>
    <t>החלפת כרית תמיכת צד (זוג)</t>
  </si>
  <si>
    <t xml:space="preserve">חגורת בטיחות </t>
  </si>
  <si>
    <t>חגורת חזה או פרפר מקורית</t>
  </si>
  <si>
    <t>חגורת אגן מרופדת בהתאמה אישית</t>
  </si>
  <si>
    <t xml:space="preserve">חיבורי רגלית: תפס לכיסא וחיבור לתפס מצד הכיסא (מחיר ליחידה)  </t>
  </si>
  <si>
    <t xml:space="preserve">שתי גומיות ידיות דחיפה </t>
  </si>
  <si>
    <t xml:space="preserve">מפריד ברכיים נשלף                                                       </t>
  </si>
  <si>
    <t>החלפת כרית פומל/תיקון ריפוד</t>
  </si>
  <si>
    <t xml:space="preserve">שולחן עשוי פוליקרבונט או עץ ללא פרזול </t>
  </si>
  <si>
    <t>שולחן מותאם לג'ויסטיק שולחני שקוע</t>
  </si>
  <si>
    <t xml:space="preserve">פרזול לשולחן </t>
  </si>
  <si>
    <t>אביזר לנשיאת  מכונת הנשמה</t>
  </si>
  <si>
    <t>מדף/מתקן למכונת הנשמה</t>
  </si>
  <si>
    <t>כרית ריפוד למשטח כף רגל(זוג)</t>
  </si>
  <si>
    <t>תיקון מנגנון היגוי (הפעלה) כולל Joystick בהתאם לדרישות המפרט</t>
  </si>
  <si>
    <t>פטריה (Joystick)</t>
  </si>
  <si>
    <t xml:space="preserve">החלפה מתג בהתאם לדרישות המפרט אלא אם נדרשת התאמה מיוחדת  </t>
  </si>
  <si>
    <t>החלפה של מתג רגיש למערכת סורק</t>
  </si>
  <si>
    <t>פיקוד  למתגים בהתאם לדרישות המפרט</t>
  </si>
  <si>
    <t>יחידת שקעים למערכת מתגים בהתאם לדרישות המפרט</t>
  </si>
  <si>
    <t>מפסק הפעלה של מערכת סנטר בהתאם לדרישות המפרט</t>
  </si>
  <si>
    <t>בסיס פלסטיק תחתון לג'ויסטיק</t>
  </si>
  <si>
    <t xml:space="preserve">תקע טעינה </t>
  </si>
  <si>
    <t>מנוע חשמלי ימין/שמאל מקורי</t>
  </si>
  <si>
    <t>סט פחמים למנועים (ל-2 יח')</t>
  </si>
  <si>
    <t xml:space="preserve">מנוע חשמלי קווי להפעלת הטיית המושב (Tilt) </t>
  </si>
  <si>
    <t xml:space="preserve">מנוע חשמלי קווי להפעלת הטיית משענת גב (Recline) </t>
  </si>
  <si>
    <t>מנוע חשמלי קווי להפעלת רגלית מתרוממת</t>
  </si>
  <si>
    <t>מנוע חשמלי קווי להפעלת מנגנון high-low</t>
  </si>
  <si>
    <t>החלפת מנגנון מנוע קומפלט</t>
  </si>
  <si>
    <t>פנס תאורה קדמית ואיתות (אין חובה למקורי)</t>
  </si>
  <si>
    <t>פנס תאורה אחורית ואיתות (אין חובה למקורי)</t>
  </si>
  <si>
    <t xml:space="preserve">פנס תאורה קדמית ואיתות </t>
  </si>
  <si>
    <t xml:space="preserve">פנס תאורה אחורית ואיתות </t>
  </si>
  <si>
    <t>בולם זעזועים מקורי</t>
  </si>
  <si>
    <t>מזלג מקורי</t>
  </si>
  <si>
    <t>ציר למזלג מקורי</t>
  </si>
  <si>
    <t>מסב למזלג (עבור זוג)</t>
  </si>
  <si>
    <t>גומי הרמוניקה</t>
  </si>
  <si>
    <t>מכסה עליון</t>
  </si>
  <si>
    <t>כבל הזנה כולל תקע</t>
  </si>
  <si>
    <t>גומי אטימה</t>
  </si>
  <si>
    <t xml:space="preserve">מדבקה של פנל עליון </t>
  </si>
  <si>
    <t>בוכנה פנאומטית כולל עבודה</t>
  </si>
  <si>
    <t>החלפת שלדה</t>
  </si>
  <si>
    <t xml:space="preserve">תיקון משענת ראש כולל החלפת ריפוד , במידת הצורך </t>
  </si>
  <si>
    <t>תפוח (Joystick)</t>
  </si>
  <si>
    <t>מזלג</t>
  </si>
  <si>
    <t>Joystick עם קופסת היגוי שטוחה ומחוזקת (Heavy Duty) הניתן להתקנה על גבי שולחן Dynamic או P&amp;G</t>
  </si>
  <si>
    <t>קופסת פיקוד מותאמת למערכות - Dynamic או P&amp;G</t>
  </si>
  <si>
    <t xml:space="preserve">מטען חליפי תיקני </t>
  </si>
  <si>
    <t>מצבר ג'ל כמסופק עם הכיסא המקורי (MK או שווה ערך) - 50Am</t>
  </si>
  <si>
    <t>מצבר ג'ל כמסופק עם הכיסא המקורי (MK או שווה ערך) - 60Am</t>
  </si>
  <si>
    <t>מצבר ג'ל כמסופק עם הכיסא המקורי (MK או שווה ערך) - 70Am</t>
  </si>
  <si>
    <t>החלפה רגלית בזווית של 70°/90°  כלפי הקו האופקי של המושב</t>
  </si>
  <si>
    <t>צופר</t>
  </si>
  <si>
    <t>רגליות מתרוממות חשמליות כולל פרזול וחיווט חשמלי</t>
  </si>
  <si>
    <t>רגליות מתרוממות באמצעות בוכנת גז (פניאומטיות)</t>
  </si>
  <si>
    <r>
      <t xml:space="preserve">החלפת משענת ראש קומפלט </t>
    </r>
    <r>
      <rPr>
        <sz val="10"/>
        <color theme="1"/>
        <rFont val="Calibri"/>
        <family val="2"/>
        <scheme val="minor"/>
      </rPr>
      <t>ניתנת לשינוי גובה, לתנועה קדימה/אחורה מקורית</t>
    </r>
  </si>
  <si>
    <t>החלפת משענת ראש קומפלט ניתנת לשינוי גובה, לתנועה קדימה/אחורה, ומתכווננת לצדדים ו/או חובקת מקורית</t>
  </si>
  <si>
    <t xml:space="preserve">החלפת מושב  קומפלט </t>
  </si>
  <si>
    <t xml:space="preserve">החלפת הבסיס למושב </t>
  </si>
  <si>
    <t xml:space="preserve">החלפת כרית מושב בלבד  </t>
  </si>
  <si>
    <t xml:space="preserve">החלפת מושב רצועות כולל הכיסוי  </t>
  </si>
  <si>
    <r>
      <t>מנגנון היגוי (הפעלה) כולל Joystick -</t>
    </r>
    <r>
      <rPr>
        <sz val="10"/>
        <color theme="1"/>
        <rFont val="Calibri"/>
        <family val="2"/>
        <scheme val="minor"/>
      </rPr>
      <t xml:space="preserve">מחברות דינמיק ו – P&amp;G </t>
    </r>
  </si>
  <si>
    <t>ללא רלוונטי</t>
  </si>
  <si>
    <t xml:space="preserve">מושב בעומק מעל 53 ס"מ </t>
  </si>
  <si>
    <t>חילוץ מבוטח וכסא ממונע, כנדרש בהסכם</t>
  </si>
  <si>
    <t>הובלת כסא ממונע למעבדה והחזרתו למבוטח</t>
  </si>
  <si>
    <t>מחיר מכשיר (ערכת מוצר)</t>
  </si>
  <si>
    <t xml:space="preserve">מחיר חלפים </t>
  </si>
  <si>
    <t>חילוץ מבוטח וכסא גלגלים</t>
  </si>
  <si>
    <t>הצעת המחיר משוקללת</t>
  </si>
  <si>
    <r>
      <t xml:space="preserve">הצעה שניה </t>
    </r>
    <r>
      <rPr>
        <b/>
        <sz val="12"/>
        <color theme="1"/>
        <rFont val="Wingdings"/>
        <charset val="2"/>
      </rPr>
      <t>é</t>
    </r>
  </si>
  <si>
    <r>
      <t xml:space="preserve">הצעה ראשונה </t>
    </r>
    <r>
      <rPr>
        <b/>
        <sz val="12"/>
        <color theme="1"/>
        <rFont val="Wingdings"/>
        <charset val="2"/>
      </rPr>
      <t>é</t>
    </r>
  </si>
  <si>
    <t>כסא גלגלים ממונע
INDOOR OUTDOOR</t>
  </si>
  <si>
    <t>כסא גלגלים ממונע
מידות ילדים</t>
  </si>
  <si>
    <t>כסא גלגלים ממונע OUTDOOR</t>
  </si>
  <si>
    <t>כסא גלגלים ממונע HAEVY DUTY</t>
  </si>
  <si>
    <t>מנוע עזר לכסא גלגלים ידני</t>
  </si>
  <si>
    <t>שימו לב - טבלת ההצעה פרוסה עד שורה 271</t>
  </si>
  <si>
    <t xml:space="preserve">מנוע עזר לכסא גלגלים ממונע - "ערכת מוצר" הכוללת - </t>
  </si>
  <si>
    <t>מנוע עזר לכסא גלגלים ידני ע"פ מפרט</t>
  </si>
  <si>
    <t>מצברים, מטען, יחידת שליטה</t>
  </si>
  <si>
    <t>גלגלי מנוע העזר</t>
  </si>
  <si>
    <t xml:space="preserve">מערכת סוללות להגדלת טווח - סוג 1 - טווח - </t>
  </si>
  <si>
    <t xml:space="preserve">מערכת סוללות להגדלת טווח - סוג 2 - טווח - </t>
  </si>
  <si>
    <t>יחדת שליטה עם אפשרות חיבור למע' מחשוב באמצעות BT ן WIFI</t>
  </si>
  <si>
    <t xml:space="preserve">גלגל ימני / שמאלי כולל מנוע </t>
  </si>
  <si>
    <t>החלפת תפס/ציר של גלגל נשלף</t>
  </si>
  <si>
    <t>החלפת שפיצים בגלגל הנעה</t>
  </si>
  <si>
    <t>החלפת תושבות/מתאמים לגלגלי הנעה (זוג)</t>
  </si>
  <si>
    <t>החלפת חישוק קומפלט למאיץ</t>
  </si>
  <si>
    <t>תיקון חיישן בחישוק</t>
  </si>
  <si>
    <t xml:space="preserve">מצבר / מערכת סוללות –מרחק נסיעה רגיל </t>
  </si>
  <si>
    <t>מטען המתאים למערכת החשמל הישראלית מקורי</t>
  </si>
  <si>
    <t>סט כבלים למערכת הנעה</t>
  </si>
  <si>
    <t>מנגנון היגוי (הפעלה) כולל Joystick</t>
  </si>
  <si>
    <t>החלפת כבל ל-Joystick</t>
  </si>
  <si>
    <t>מנוע עזר
עם כסא גלגלים ידני</t>
  </si>
  <si>
    <t>ציר אחורי לקטוע (זוג)</t>
  </si>
  <si>
    <t xml:space="preserve"> רצועת שוקיים</t>
  </si>
  <si>
    <t xml:space="preserve">שינוי זוית משטחי כף רגל </t>
  </si>
  <si>
    <t xml:space="preserve">התאמת  משטחי כפות רגליים/משטח כף רגל כולל ריפודים או הארכה </t>
  </si>
  <si>
    <t xml:space="preserve">גב מתקפל </t>
  </si>
  <si>
    <t>בסיס קשיח נשלף לכרית נגד פיצי לחץ</t>
  </si>
  <si>
    <t xml:space="preserve">משענת גב קונטור  </t>
  </si>
  <si>
    <t xml:space="preserve">משענות ידיים Flip-Up </t>
  </si>
  <si>
    <t>משענת יד (נא לציין האם במקום מגני בוץ או בנוסף)</t>
  </si>
  <si>
    <t>תוספת דופן למשענת יד, במידה שקיימת (ללא תוספת מחיר)</t>
  </si>
  <si>
    <t xml:space="preserve">התאמת מסעד משענת היד למשתמש (אמבטיה) </t>
  </si>
  <si>
    <t xml:space="preserve">מסעדי ידיים נוספים מותאמים אישית (זוג) </t>
  </si>
  <si>
    <t>משענת ראש ניתנת לשינוי גובה, לתנועה קדימה/אחורה</t>
  </si>
  <si>
    <t xml:space="preserve">משענת ראש ניתנת לשינוי גובה, לתנועה קדימה/אחורה- מקורית </t>
  </si>
  <si>
    <t>זוג תמיכות צד (נשלפות או נפתחות ע"י לחיצת כפתור) ניתנות לכוונון לגובה ולרוחב ומותאמות אישית (נא לציין איזה סוג קיים)</t>
  </si>
  <si>
    <t>תמיכות ירכיים (זוג)</t>
  </si>
  <si>
    <t>מאריכי מעצורים</t>
  </si>
  <si>
    <t>מפריד ברכיים   (כרצועה)</t>
  </si>
  <si>
    <t xml:space="preserve">כרית ריפוד למשטח כף רגל (זוג) </t>
  </si>
  <si>
    <t xml:space="preserve">שולחן כולל חיבור (פרזול) לכיסא עשוי פוליקרבונט </t>
  </si>
  <si>
    <t xml:space="preserve">גלגלים קדמיים -  אוויר </t>
  </si>
  <si>
    <t xml:space="preserve">גלגלים אחוריים (הנעה) - אוויר </t>
  </si>
  <si>
    <t>מושב ברוחב מעל 51 ס"מ ועד 55 ס"מ</t>
  </si>
  <si>
    <t>כולל התאמת עומק המושב</t>
  </si>
  <si>
    <t>ניתן להגיש עד 2 הצעות בכל סל. מציע שיגיש יותר משתי הצעות, 2הצעות יבחנו באופן שרירותי והאחרות יפסלו</t>
  </si>
  <si>
    <t>עבור כל הצעה - מילוי כל הסעיפים - מרכיבי ההצעה לרבות מכשיר, אביזרים, חלפים, שירות, חילוץ 
באם מוגשות 2 הצעות לסל - מילוי כל הסעיפים עבור כל הצעה</t>
  </si>
  <si>
    <r>
      <t xml:space="preserve">באם נדרשת מידת עומק ומידת רוחב בתשלום, בו זמנית - 
</t>
    </r>
    <r>
      <rPr>
        <b/>
        <sz val="14"/>
        <color rgb="FFFF0000"/>
        <rFont val="Calibri"/>
        <family val="2"/>
        <scheme val="minor"/>
      </rPr>
      <t>תוספת מחיר רק עבור הרחבה אח</t>
    </r>
    <r>
      <rPr>
        <sz val="14"/>
        <color rgb="FFFF0000"/>
        <rFont val="Calibri"/>
        <family val="2"/>
        <scheme val="minor"/>
      </rPr>
      <t xml:space="preserve">ת </t>
    </r>
    <r>
      <rPr>
        <b/>
        <sz val="14"/>
        <color rgb="FFFF0000"/>
        <rFont val="Calibri"/>
        <family val="2"/>
        <scheme val="minor"/>
      </rPr>
      <t>(ללא כפילות תוספת למחיר)</t>
    </r>
  </si>
  <si>
    <r>
      <t>הובלת כסא למתקין מערכות ישיבה והחזרתו</t>
    </r>
    <r>
      <rPr>
        <sz val="9"/>
        <color theme="1"/>
        <rFont val="Calibri"/>
        <family val="2"/>
        <scheme val="minor"/>
      </rPr>
      <t xml:space="preserve"> (ככל שנדרשת מערכת ישיבה)</t>
    </r>
  </si>
  <si>
    <t>תוספת כיסא מחוזק כולל צלב כפול עבור כיסאות במידות 45 – 51 ס"מ</t>
  </si>
  <si>
    <t>רגליות בזווית 90° כלפי קו אופקי של המושב (כולל משטחי כף רגל מונעי החלקה)</t>
  </si>
  <si>
    <r>
      <t xml:space="preserve">רגליות מתרוממות ידניות </t>
    </r>
    <r>
      <rPr>
        <sz val="9"/>
        <color theme="1"/>
        <rFont val="Calibri"/>
        <family val="2"/>
        <scheme val="minor"/>
      </rPr>
      <t>כולל התאמה מלאה, כגון תמיכות שוקיים, ריפוד באזור הברך וכדומה</t>
    </r>
  </si>
  <si>
    <t xml:space="preserve">רגליות מתרוממות (זוג) - תוספת </t>
  </si>
  <si>
    <t>מסב למזלג גלגל קדמי</t>
  </si>
  <si>
    <t>מסב לגלגל קדמי</t>
  </si>
  <si>
    <t>מסב לגלגל אחורי</t>
  </si>
  <si>
    <t>ציר לגלגל אחורי (נשלף)</t>
  </si>
  <si>
    <r>
      <t>צמיג (</t>
    </r>
    <r>
      <rPr>
        <sz val="12.5"/>
        <color theme="1"/>
        <rFont val="Cambria"/>
        <family val="1"/>
      </rPr>
      <t>PU</t>
    </r>
    <r>
      <rPr>
        <sz val="12.5"/>
        <color theme="1"/>
        <rFont val="David"/>
        <family val="2"/>
      </rPr>
      <t>) אחורי</t>
    </r>
  </si>
  <si>
    <t>פנימית של גלגל אוויר אחורי</t>
  </si>
  <si>
    <t>צמיג של גלגל אוויר מי-22" עד 24"</t>
  </si>
  <si>
    <t xml:space="preserve">רגלית מתרוממת (קומפלט) </t>
  </si>
  <si>
    <t>משטח כף רגל כיחידה אחת</t>
  </si>
  <si>
    <t>מדרך כף רגל</t>
  </si>
  <si>
    <t>מתלה לרגליות</t>
  </si>
  <si>
    <t>ריפוד מגן ברגליות (זוג)</t>
  </si>
  <si>
    <t>כיסוי גב רצועות</t>
  </si>
  <si>
    <t>ריפוד המושב</t>
  </si>
  <si>
    <t>ריפוד משענת גב</t>
  </si>
  <si>
    <r>
      <t>מגן פלסטי לגלגל אחורי</t>
    </r>
    <r>
      <rPr>
        <sz val="12.5"/>
        <color theme="1"/>
        <rFont val="Cambria"/>
        <family val="1"/>
      </rPr>
      <t xml:space="preserve"> </t>
    </r>
    <r>
      <rPr>
        <sz val="12.5"/>
        <color theme="1"/>
        <rFont val="David"/>
        <family val="2"/>
      </rPr>
      <t xml:space="preserve"> (מגן בוץ)</t>
    </r>
  </si>
  <si>
    <r>
      <t>חגורת אגן מרופדת בהתאמה אישית</t>
    </r>
    <r>
      <rPr>
        <sz val="12.5"/>
        <color theme="1"/>
        <rFont val="Cambria"/>
        <family val="1"/>
      </rPr>
      <t xml:space="preserve"> </t>
    </r>
    <r>
      <rPr>
        <sz val="12.5"/>
        <color theme="1"/>
        <rFont val="David"/>
        <family val="2"/>
      </rPr>
      <t>(4 נקודות)</t>
    </r>
  </si>
  <si>
    <t xml:space="preserve">חגורת חזה או פרפר </t>
  </si>
  <si>
    <t>מסעד משענת היד (אמבטיה)</t>
  </si>
  <si>
    <t>דופן למשענת יד</t>
  </si>
  <si>
    <t>תיקון/החלפה כרית לתמיכת צד</t>
  </si>
  <si>
    <r>
      <t xml:space="preserve">גלגל אחורי נשלף קומפלט מקורי </t>
    </r>
    <r>
      <rPr>
        <sz val="9"/>
        <color theme="1"/>
        <rFont val="Calibri"/>
        <family val="2"/>
        <scheme val="minor"/>
      </rPr>
      <t>(</t>
    </r>
    <r>
      <rPr>
        <sz val="9"/>
        <color theme="1"/>
        <rFont val="Cambria"/>
        <family val="1"/>
      </rPr>
      <t>PU</t>
    </r>
    <r>
      <rPr>
        <sz val="9"/>
        <color theme="1"/>
        <rFont val="David"/>
        <family val="2"/>
      </rPr>
      <t xml:space="preserve">) או מתוצרת: </t>
    </r>
    <r>
      <rPr>
        <sz val="9"/>
        <color theme="1"/>
        <rFont val="Cambria"/>
        <family val="1"/>
      </rPr>
      <t>Maxis</t>
    </r>
    <r>
      <rPr>
        <sz val="9"/>
        <color theme="1"/>
        <rFont val="David"/>
        <family val="2"/>
      </rPr>
      <t>(</t>
    </r>
    <r>
      <rPr>
        <sz val="9"/>
        <color theme="1"/>
        <rFont val="Cambria"/>
        <family val="1"/>
      </rPr>
      <t>Chin-Chin</t>
    </r>
    <r>
      <rPr>
        <sz val="9"/>
        <color theme="1"/>
        <rFont val="David"/>
        <family val="2"/>
      </rPr>
      <t xml:space="preserve">), </t>
    </r>
    <r>
      <rPr>
        <sz val="9"/>
        <color theme="1"/>
        <rFont val="Cambria"/>
        <family val="1"/>
      </rPr>
      <t>Kanda</t>
    </r>
    <r>
      <rPr>
        <sz val="9"/>
        <color theme="1"/>
        <rFont val="David"/>
        <family val="2"/>
      </rPr>
      <t xml:space="preserve">, </t>
    </r>
    <r>
      <rPr>
        <sz val="9"/>
        <color theme="1"/>
        <rFont val="Cambria"/>
        <family val="1"/>
      </rPr>
      <t>Rolko</t>
    </r>
    <r>
      <rPr>
        <sz val="9"/>
        <color theme="1"/>
        <rFont val="David"/>
        <family val="2"/>
      </rPr>
      <t xml:space="preserve"> או </t>
    </r>
    <r>
      <rPr>
        <sz val="9"/>
        <color theme="1"/>
        <rFont val="Cambria"/>
        <family val="1"/>
      </rPr>
      <t>NBL</t>
    </r>
  </si>
  <si>
    <r>
      <t>גלגל קדמי קומפלט מקורי (</t>
    </r>
    <r>
      <rPr>
        <sz val="12.5"/>
        <color theme="1"/>
        <rFont val="Cambria"/>
        <family val="1"/>
      </rPr>
      <t>PU</t>
    </r>
    <r>
      <rPr>
        <sz val="12.5"/>
        <color theme="1"/>
        <rFont val="David"/>
        <family val="2"/>
      </rPr>
      <t>)</t>
    </r>
    <r>
      <rPr>
        <sz val="11"/>
        <color theme="1"/>
        <rFont val="David"/>
        <family val="2"/>
      </rPr>
      <t xml:space="preserve"> או מתוצרת: </t>
    </r>
    <r>
      <rPr>
        <sz val="11"/>
        <color theme="1"/>
        <rFont val="Cambria"/>
        <family val="1"/>
      </rPr>
      <t>Maxis</t>
    </r>
    <r>
      <rPr>
        <sz val="11"/>
        <color theme="1"/>
        <rFont val="David"/>
        <family val="2"/>
      </rPr>
      <t xml:space="preserve"> (</t>
    </r>
    <r>
      <rPr>
        <sz val="11"/>
        <color theme="1"/>
        <rFont val="Cambria"/>
        <family val="1"/>
      </rPr>
      <t>Chin-Chin</t>
    </r>
    <r>
      <rPr>
        <sz val="11"/>
        <color theme="1"/>
        <rFont val="David"/>
        <family val="2"/>
      </rPr>
      <t xml:space="preserve">), </t>
    </r>
    <r>
      <rPr>
        <sz val="11"/>
        <color theme="1"/>
        <rFont val="Cambria"/>
        <family val="1"/>
      </rPr>
      <t>Kanda</t>
    </r>
    <r>
      <rPr>
        <sz val="11"/>
        <color theme="1"/>
        <rFont val="David"/>
        <family val="2"/>
      </rPr>
      <t xml:space="preserve">, </t>
    </r>
    <r>
      <rPr>
        <sz val="11"/>
        <color theme="1"/>
        <rFont val="Cambria"/>
        <family val="1"/>
      </rPr>
      <t>Rolko</t>
    </r>
    <r>
      <rPr>
        <sz val="11"/>
        <color theme="1"/>
        <rFont val="David"/>
        <family val="2"/>
      </rPr>
      <t xml:space="preserve"> או </t>
    </r>
    <r>
      <rPr>
        <sz val="11"/>
        <color theme="1"/>
        <rFont val="Cambria"/>
        <family val="1"/>
      </rPr>
      <t>NBL</t>
    </r>
  </si>
  <si>
    <t>רגליות בזווית 90° כלפי קו אופקי של המושב</t>
  </si>
  <si>
    <t xml:space="preserve">משענת יד קומפלט Flip-Up/קבוע </t>
  </si>
  <si>
    <t>מסעד משענת יד אחר  בהתאמה אישית (זוג)</t>
  </si>
  <si>
    <t>זוג תמיכות צד (נשלפות או נפתחות כפתור) ניתנות לכוונון לגובה ולרוחב ומותאמות אישית</t>
  </si>
  <si>
    <t>מכלול עיגון חשמלי לרכב</t>
  </si>
  <si>
    <t>מכלול ריתום לרכב באמצעות רצועות</t>
  </si>
  <si>
    <t>מחיר זהה למצויין באביזרים</t>
  </si>
  <si>
    <t xml:space="preserve">מנגנון היגוי (הפעלה) כולל Joystick -מחברות דינמיק ו – P&amp;G </t>
  </si>
  <si>
    <t>מושב ברוחב מעל 45 ס"מ ועד 52 ס"מ</t>
  </si>
  <si>
    <t>מושב ברוחב מעל 52 ס"מ ועד 56 ס"מ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</si>
</sst>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[$₪-40D]\ * #,##0.00_ ;_ [$₪-40D]\ * \-#,##0.00_ ;_ [$₪-40D]\ * &quot;-&quot;??_ ;_ @_ "/>
    <numFmt numFmtId="165" formatCode="0.0%"/>
    <numFmt numFmtId="166" formatCode="#,##0\ \ש\ע\ו\ת"/>
    <numFmt numFmtId="167" formatCode="#,##0\ \ש\נ\י\ם"/>
    <numFmt numFmtId="168" formatCode="#,##0\ \ח\ו\ד\ש\י\ם"/>
  </numFmts>
  <fonts count="3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Wingdings"/>
      <charset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2"/>
      <color theme="1"/>
      <name val="Wingdings"/>
      <charset val="2"/>
    </font>
    <font>
      <sz val="18"/>
      <color theme="1"/>
      <name val="Calibri"/>
      <family val="2"/>
      <scheme val="minor"/>
    </font>
    <font>
      <sz val="18"/>
      <color theme="1"/>
      <name val="Wingdings"/>
      <charset val="2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2.5"/>
      <color theme="1"/>
      <name val="David"/>
      <family val="2"/>
    </font>
    <font>
      <sz val="12.5"/>
      <color theme="1"/>
      <name val="Cambria"/>
      <family val="1"/>
    </font>
    <font>
      <sz val="9"/>
      <color theme="1"/>
      <name val="Cambria"/>
      <family val="1"/>
    </font>
    <font>
      <sz val="9"/>
      <color theme="1"/>
      <name val="David"/>
      <family val="2"/>
    </font>
    <font>
      <sz val="11"/>
      <color theme="1"/>
      <name val="David"/>
      <family val="2"/>
    </font>
    <font>
      <sz val="11"/>
      <color theme="1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F1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E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160740989410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theme="0" tint="-0.2499465926084170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24994659260841701"/>
      </diagonal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" xfId="0" applyBorder="1" applyAlignment="1">
      <alignment horizontal="right" vertical="top" readingOrder="2"/>
    </xf>
    <xf numFmtId="9" fontId="0" fillId="0" borderId="0" xfId="1" applyFont="1" applyAlignment="1">
      <alignment horizontal="center" vertical="top"/>
    </xf>
    <xf numFmtId="0" fontId="0" fillId="0" borderId="15" xfId="0" applyBorder="1" applyAlignment="1">
      <alignment vertical="top"/>
    </xf>
    <xf numFmtId="0" fontId="0" fillId="0" borderId="23" xfId="0" applyBorder="1" applyAlignment="1">
      <alignment vertical="top"/>
    </xf>
    <xf numFmtId="0" fontId="0" fillId="6" borderId="17" xfId="0" applyFill="1" applyBorder="1" applyAlignment="1">
      <alignment vertical="top"/>
    </xf>
    <xf numFmtId="0" fontId="0" fillId="6" borderId="0" xfId="0" applyFill="1" applyAlignment="1">
      <alignment vertical="top"/>
    </xf>
    <xf numFmtId="0" fontId="0" fillId="0" borderId="0" xfId="0" applyAlignment="1">
      <alignment vertical="center"/>
    </xf>
    <xf numFmtId="0" fontId="0" fillId="6" borderId="9" xfId="0" applyFill="1" applyBorder="1" applyAlignment="1">
      <alignment vertical="top"/>
    </xf>
    <xf numFmtId="0" fontId="0" fillId="6" borderId="3" xfId="0" applyFill="1" applyBorder="1" applyAlignment="1">
      <alignment vertical="top"/>
    </xf>
    <xf numFmtId="0" fontId="5" fillId="0" borderId="19" xfId="0" quotePrefix="1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9" fontId="5" fillId="0" borderId="3" xfId="1" applyFont="1" applyBorder="1" applyAlignment="1">
      <alignment horizontal="center" vertical="top"/>
    </xf>
    <xf numFmtId="0" fontId="5" fillId="0" borderId="2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0" fontId="0" fillId="3" borderId="3" xfId="0" applyFill="1" applyBorder="1"/>
    <xf numFmtId="0" fontId="6" fillId="3" borderId="9" xfId="0" applyFont="1" applyFill="1" applyBorder="1"/>
    <xf numFmtId="0" fontId="6" fillId="3" borderId="3" xfId="0" applyFont="1" applyFill="1" applyBorder="1"/>
    <xf numFmtId="0" fontId="6" fillId="0" borderId="0" xfId="0" applyFont="1"/>
    <xf numFmtId="0" fontId="0" fillId="8" borderId="2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9" xfId="0" applyBorder="1" applyAlignment="1">
      <alignment vertical="top"/>
    </xf>
    <xf numFmtId="0" fontId="5" fillId="8" borderId="3" xfId="0" applyFont="1" applyFill="1" applyBorder="1" applyAlignment="1">
      <alignment vertical="top"/>
    </xf>
    <xf numFmtId="0" fontId="5" fillId="8" borderId="18" xfId="0" applyFont="1" applyFill="1" applyBorder="1" applyAlignment="1">
      <alignment vertical="top"/>
    </xf>
    <xf numFmtId="0" fontId="10" fillId="2" borderId="3" xfId="0" applyFont="1" applyFill="1" applyBorder="1"/>
    <xf numFmtId="0" fontId="10" fillId="0" borderId="0" xfId="0" applyFont="1"/>
    <xf numFmtId="0" fontId="0" fillId="5" borderId="15" xfId="0" applyFill="1" applyBorder="1" applyAlignment="1">
      <alignment horizontal="center" vertical="top"/>
    </xf>
    <xf numFmtId="0" fontId="3" fillId="0" borderId="2" xfId="0" applyFont="1" applyBorder="1" applyAlignment="1">
      <alignment horizontal="right" vertical="top" readingOrder="2"/>
    </xf>
    <xf numFmtId="0" fontId="0" fillId="0" borderId="26" xfId="0" applyBorder="1" applyAlignment="1">
      <alignment vertical="top"/>
    </xf>
    <xf numFmtId="164" fontId="3" fillId="8" borderId="27" xfId="0" applyNumberFormat="1" applyFont="1" applyFill="1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5" xfId="0" applyBorder="1" applyAlignment="1">
      <alignment vertical="top"/>
    </xf>
    <xf numFmtId="0" fontId="0" fillId="5" borderId="19" xfId="0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19" fillId="0" borderId="2" xfId="0" applyFont="1" applyBorder="1" applyAlignment="1">
      <alignment horizontal="right" vertical="top" readingOrder="2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23" xfId="0" applyFont="1" applyBorder="1" applyAlignment="1">
      <alignment vertical="top"/>
    </xf>
    <xf numFmtId="0" fontId="0" fillId="8" borderId="33" xfId="0" applyFill="1" applyBorder="1" applyAlignment="1">
      <alignment vertical="top"/>
    </xf>
    <xf numFmtId="0" fontId="0" fillId="8" borderId="34" xfId="0" applyFill="1" applyBorder="1" applyAlignment="1">
      <alignment vertical="top"/>
    </xf>
    <xf numFmtId="0" fontId="0" fillId="8" borderId="35" xfId="0" applyFill="1" applyBorder="1" applyAlignment="1">
      <alignment vertical="top"/>
    </xf>
    <xf numFmtId="0" fontId="0" fillId="8" borderId="36" xfId="0" applyFill="1" applyBorder="1" applyAlignment="1">
      <alignment vertical="top"/>
    </xf>
    <xf numFmtId="9" fontId="6" fillId="0" borderId="22" xfId="1" applyFont="1" applyBorder="1" applyAlignment="1">
      <alignment horizontal="center" vertical="top"/>
    </xf>
    <xf numFmtId="9" fontId="6" fillId="0" borderId="24" xfId="1" applyFont="1" applyBorder="1" applyAlignment="1">
      <alignment horizontal="center" vertical="top"/>
    </xf>
    <xf numFmtId="0" fontId="6" fillId="0" borderId="15" xfId="0" applyFont="1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0" xfId="0" applyBorder="1" applyAlignment="1">
      <alignment vertical="top"/>
    </xf>
    <xf numFmtId="0" fontId="12" fillId="0" borderId="3" xfId="0" applyFont="1" applyBorder="1" applyAlignment="1">
      <alignment horizontal="left" vertical="top"/>
    </xf>
    <xf numFmtId="0" fontId="0" fillId="8" borderId="3" xfId="0" applyFill="1" applyBorder="1" applyAlignment="1">
      <alignment vertical="top"/>
    </xf>
    <xf numFmtId="167" fontId="0" fillId="0" borderId="3" xfId="0" applyNumberFormat="1" applyBorder="1" applyAlignment="1">
      <alignment vertical="top" readingOrder="2"/>
    </xf>
    <xf numFmtId="166" fontId="0" fillId="0" borderId="3" xfId="0" applyNumberFormat="1" applyBorder="1" applyAlignment="1">
      <alignment vertical="top" readingOrder="2"/>
    </xf>
    <xf numFmtId="0" fontId="6" fillId="5" borderId="29" xfId="0" applyFont="1" applyFill="1" applyBorder="1" applyAlignment="1">
      <alignment vertical="top"/>
    </xf>
    <xf numFmtId="0" fontId="13" fillId="5" borderId="29" xfId="0" applyFont="1" applyFill="1" applyBorder="1" applyAlignment="1">
      <alignment vertical="top" wrapText="1"/>
    </xf>
    <xf numFmtId="9" fontId="6" fillId="5" borderId="29" xfId="1" applyFont="1" applyFill="1" applyBorder="1" applyAlignment="1">
      <alignment horizontal="center" vertical="top" wrapText="1"/>
    </xf>
    <xf numFmtId="0" fontId="6" fillId="3" borderId="29" xfId="0" applyFont="1" applyFill="1" applyBorder="1" applyAlignment="1">
      <alignment horizontal="center" vertical="top"/>
    </xf>
    <xf numFmtId="0" fontId="6" fillId="3" borderId="29" xfId="0" applyFont="1" applyFill="1" applyBorder="1" applyAlignment="1">
      <alignment horizontal="center" vertical="top" wrapText="1"/>
    </xf>
    <xf numFmtId="2" fontId="0" fillId="0" borderId="37" xfId="0" applyNumberFormat="1" applyBorder="1" applyAlignment="1">
      <alignment horizontal="right" vertical="top"/>
    </xf>
    <xf numFmtId="2" fontId="14" fillId="0" borderId="37" xfId="0" applyNumberFormat="1" applyFont="1" applyBorder="1" applyAlignment="1">
      <alignment horizontal="right" vertical="top"/>
    </xf>
    <xf numFmtId="9" fontId="0" fillId="0" borderId="37" xfId="1" applyFont="1" applyFill="1" applyBorder="1" applyAlignment="1">
      <alignment horizontal="center" vertical="top"/>
    </xf>
    <xf numFmtId="0" fontId="3" fillId="8" borderId="38" xfId="0" applyFont="1" applyFill="1" applyBorder="1" applyAlignment="1">
      <alignment vertical="top"/>
    </xf>
    <xf numFmtId="164" fontId="3" fillId="8" borderId="38" xfId="0" applyNumberFormat="1" applyFont="1" applyFill="1" applyBorder="1" applyAlignment="1">
      <alignment vertical="top"/>
    </xf>
    <xf numFmtId="2" fontId="0" fillId="0" borderId="30" xfId="0" applyNumberFormat="1" applyBorder="1" applyAlignment="1">
      <alignment horizontal="right" vertical="top"/>
    </xf>
    <xf numFmtId="2" fontId="14" fillId="0" borderId="30" xfId="0" applyNumberFormat="1" applyFont="1" applyBorder="1" applyAlignment="1">
      <alignment horizontal="right" vertical="top"/>
    </xf>
    <xf numFmtId="9" fontId="0" fillId="0" borderId="30" xfId="1" applyFont="1" applyFill="1" applyBorder="1" applyAlignment="1">
      <alignment horizontal="center" vertical="top"/>
    </xf>
    <xf numFmtId="0" fontId="3" fillId="8" borderId="1" xfId="0" applyFont="1" applyFill="1" applyBorder="1" applyAlignment="1">
      <alignment vertical="top"/>
    </xf>
    <xf numFmtId="164" fontId="3" fillId="8" borderId="1" xfId="0" applyNumberFormat="1" applyFont="1" applyFill="1" applyBorder="1" applyAlignment="1">
      <alignment vertical="top"/>
    </xf>
    <xf numFmtId="2" fontId="0" fillId="0" borderId="31" xfId="0" applyNumberFormat="1" applyBorder="1" applyAlignment="1">
      <alignment horizontal="right" vertical="top"/>
    </xf>
    <xf numFmtId="2" fontId="14" fillId="0" borderId="31" xfId="0" applyNumberFormat="1" applyFont="1" applyBorder="1" applyAlignment="1">
      <alignment horizontal="right" vertical="top"/>
    </xf>
    <xf numFmtId="9" fontId="0" fillId="0" borderId="31" xfId="1" applyFont="1" applyFill="1" applyBorder="1" applyAlignment="1">
      <alignment horizontal="center" vertical="top"/>
    </xf>
    <xf numFmtId="2" fontId="0" fillId="0" borderId="39" xfId="0" applyNumberFormat="1" applyBorder="1" applyAlignment="1">
      <alignment horizontal="right" vertical="top"/>
    </xf>
    <xf numFmtId="2" fontId="14" fillId="0" borderId="39" xfId="0" applyNumberFormat="1" applyFont="1" applyBorder="1" applyAlignment="1">
      <alignment horizontal="right" vertical="top"/>
    </xf>
    <xf numFmtId="9" fontId="0" fillId="0" borderId="39" xfId="1" applyFont="1" applyFill="1" applyBorder="1" applyAlignment="1">
      <alignment horizontal="center" vertical="top"/>
    </xf>
    <xf numFmtId="0" fontId="3" fillId="8" borderId="39" xfId="0" applyFont="1" applyFill="1" applyBorder="1" applyAlignment="1">
      <alignment vertical="top"/>
    </xf>
    <xf numFmtId="164" fontId="3" fillId="8" borderId="39" xfId="0" applyNumberFormat="1" applyFont="1" applyFill="1" applyBorder="1" applyAlignment="1">
      <alignment vertical="top"/>
    </xf>
    <xf numFmtId="2" fontId="0" fillId="6" borderId="30" xfId="0" applyNumberFormat="1" applyFill="1" applyBorder="1" applyAlignment="1">
      <alignment horizontal="right" vertical="top"/>
    </xf>
    <xf numFmtId="9" fontId="0" fillId="6" borderId="30" xfId="1" applyFont="1" applyFill="1" applyBorder="1" applyAlignment="1">
      <alignment horizontal="center" vertical="top"/>
    </xf>
    <xf numFmtId="0" fontId="2" fillId="6" borderId="30" xfId="0" applyFont="1" applyFill="1" applyBorder="1" applyAlignment="1">
      <alignment vertical="top"/>
    </xf>
    <xf numFmtId="164" fontId="3" fillId="6" borderId="30" xfId="0" applyNumberFormat="1" applyFont="1" applyFill="1" applyBorder="1" applyAlignment="1">
      <alignment vertical="top"/>
    </xf>
    <xf numFmtId="165" fontId="6" fillId="3" borderId="1" xfId="0" applyNumberFormat="1" applyFont="1" applyFill="1" applyBorder="1"/>
    <xf numFmtId="165" fontId="13" fillId="3" borderId="1" xfId="0" applyNumberFormat="1" applyFont="1" applyFill="1" applyBorder="1" applyAlignment="1">
      <alignment wrapText="1"/>
    </xf>
    <xf numFmtId="9" fontId="6" fillId="3" borderId="1" xfId="1" applyFont="1" applyFill="1" applyBorder="1" applyAlignment="1">
      <alignment horizontal="center"/>
    </xf>
    <xf numFmtId="0" fontId="6" fillId="3" borderId="1" xfId="0" applyFont="1" applyFill="1" applyBorder="1"/>
    <xf numFmtId="164" fontId="6" fillId="3" borderId="1" xfId="0" applyNumberFormat="1" applyFont="1" applyFill="1" applyBorder="1"/>
    <xf numFmtId="2" fontId="0" fillId="0" borderId="1" xfId="0" applyNumberFormat="1" applyBorder="1" applyAlignment="1">
      <alignment vertical="top"/>
    </xf>
    <xf numFmtId="2" fontId="14" fillId="0" borderId="1" xfId="0" applyNumberFormat="1" applyFont="1" applyBorder="1" applyAlignment="1">
      <alignment vertical="top"/>
    </xf>
    <xf numFmtId="9" fontId="2" fillId="0" borderId="1" xfId="1" applyFont="1" applyFill="1" applyBorder="1" applyAlignment="1">
      <alignment horizontal="center" vertical="top"/>
    </xf>
    <xf numFmtId="0" fontId="8" fillId="8" borderId="1" xfId="0" applyFont="1" applyFill="1" applyBorder="1" applyAlignment="1">
      <alignment vertical="top"/>
    </xf>
    <xf numFmtId="164" fontId="2" fillId="0" borderId="31" xfId="0" applyNumberFormat="1" applyFont="1" applyBorder="1" applyAlignment="1">
      <alignment vertical="top"/>
    </xf>
    <xf numFmtId="164" fontId="2" fillId="6" borderId="30" xfId="0" applyNumberFormat="1" applyFont="1" applyFill="1" applyBorder="1" applyAlignment="1">
      <alignment vertical="top"/>
    </xf>
    <xf numFmtId="9" fontId="0" fillId="0" borderId="1" xfId="1" applyFont="1" applyFill="1" applyBorder="1" applyAlignment="1">
      <alignment horizontal="center" vertical="top"/>
    </xf>
    <xf numFmtId="0" fontId="2" fillId="8" borderId="1" xfId="0" applyFont="1" applyFill="1" applyBorder="1" applyAlignment="1">
      <alignment vertical="top"/>
    </xf>
    <xf numFmtId="165" fontId="0" fillId="3" borderId="1" xfId="0" applyNumberFormat="1" applyFill="1" applyBorder="1"/>
    <xf numFmtId="9" fontId="0" fillId="3" borderId="1" xfId="1" applyFont="1" applyFill="1" applyBorder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/>
    <xf numFmtId="165" fontId="10" fillId="2" borderId="1" xfId="0" applyNumberFormat="1" applyFont="1" applyFill="1" applyBorder="1"/>
    <xf numFmtId="9" fontId="10" fillId="2" borderId="1" xfId="1" applyFont="1" applyFill="1" applyBorder="1" applyAlignment="1">
      <alignment horizontal="center"/>
    </xf>
    <xf numFmtId="0" fontId="10" fillId="2" borderId="1" xfId="0" applyFont="1" applyFill="1" applyBorder="1"/>
    <xf numFmtId="164" fontId="10" fillId="2" borderId="1" xfId="0" applyNumberFormat="1" applyFont="1" applyFill="1" applyBorder="1"/>
    <xf numFmtId="0" fontId="3" fillId="0" borderId="40" xfId="0" applyFont="1" applyBorder="1" applyAlignment="1">
      <alignment vertical="top"/>
    </xf>
    <xf numFmtId="9" fontId="0" fillId="0" borderId="31" xfId="0" applyNumberFormat="1" applyBorder="1" applyAlignment="1">
      <alignment vertical="top"/>
    </xf>
    <xf numFmtId="164" fontId="3" fillId="0" borderId="31" xfId="0" applyNumberFormat="1" applyFont="1" applyBorder="1" applyAlignment="1">
      <alignment vertical="top"/>
    </xf>
    <xf numFmtId="0" fontId="3" fillId="0" borderId="4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9" fontId="0" fillId="0" borderId="1" xfId="0" applyNumberForma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3" fillId="7" borderId="1" xfId="0" applyNumberFormat="1" applyFont="1" applyFill="1" applyBorder="1" applyAlignment="1">
      <alignment vertical="top"/>
    </xf>
    <xf numFmtId="164" fontId="3" fillId="3" borderId="1" xfId="0" applyNumberFormat="1" applyFont="1" applyFill="1" applyBorder="1" applyAlignment="1">
      <alignment vertical="top"/>
    </xf>
    <xf numFmtId="0" fontId="0" fillId="10" borderId="0" xfId="0" applyFill="1"/>
    <xf numFmtId="0" fontId="0" fillId="10" borderId="0" xfId="0" applyFill="1" applyAlignment="1">
      <alignment vertical="top"/>
    </xf>
    <xf numFmtId="0" fontId="11" fillId="4" borderId="5" xfId="0" applyFont="1" applyFill="1" applyBorder="1" applyAlignment="1">
      <alignment horizontal="center" vertical="center" wrapText="1" readingOrder="2"/>
    </xf>
    <xf numFmtId="0" fontId="0" fillId="10" borderId="0" xfId="0" applyFill="1" applyAlignment="1">
      <alignment vertical="center"/>
    </xf>
    <xf numFmtId="0" fontId="0" fillId="10" borderId="0" xfId="0" applyFill="1" applyAlignment="1">
      <alignment wrapText="1"/>
    </xf>
    <xf numFmtId="0" fontId="11" fillId="0" borderId="2" xfId="0" applyFont="1" applyBorder="1" applyAlignment="1">
      <alignment vertical="top"/>
    </xf>
    <xf numFmtId="0" fontId="0" fillId="11" borderId="0" xfId="0" applyFill="1"/>
    <xf numFmtId="0" fontId="0" fillId="11" borderId="0" xfId="0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0" fillId="10" borderId="0" xfId="0" applyFill="1" applyAlignment="1">
      <alignment vertical="center" wrapText="1"/>
    </xf>
    <xf numFmtId="0" fontId="11" fillId="9" borderId="2" xfId="0" applyFont="1" applyFill="1" applyBorder="1"/>
    <xf numFmtId="0" fontId="21" fillId="9" borderId="3" xfId="0" applyFont="1" applyFill="1" applyBorder="1"/>
    <xf numFmtId="164" fontId="21" fillId="8" borderId="3" xfId="0" applyNumberFormat="1" applyFont="1" applyFill="1" applyBorder="1" applyAlignment="1">
      <alignment horizontal="left" readingOrder="1"/>
    </xf>
    <xf numFmtId="164" fontId="21" fillId="8" borderId="3" xfId="0" applyNumberFormat="1" applyFont="1" applyFill="1" applyBorder="1"/>
    <xf numFmtId="0" fontId="21" fillId="9" borderId="3" xfId="0" applyFont="1" applyFill="1" applyBorder="1" applyAlignment="1">
      <alignment vertical="center"/>
    </xf>
    <xf numFmtId="0" fontId="22" fillId="9" borderId="3" xfId="0" applyFont="1" applyFill="1" applyBorder="1" applyAlignment="1">
      <alignment vertical="center"/>
    </xf>
    <xf numFmtId="0" fontId="3" fillId="0" borderId="2" xfId="0" applyFont="1" applyBorder="1" applyAlignment="1">
      <alignment vertical="top"/>
    </xf>
    <xf numFmtId="0" fontId="6" fillId="2" borderId="2" xfId="0" applyFont="1" applyFill="1" applyBorder="1"/>
    <xf numFmtId="0" fontId="0" fillId="0" borderId="31" xfId="0" applyBorder="1" applyAlignment="1">
      <alignment vertical="top"/>
    </xf>
    <xf numFmtId="0" fontId="6" fillId="0" borderId="2" xfId="0" applyFont="1" applyBorder="1" applyAlignment="1">
      <alignment vertical="top"/>
    </xf>
    <xf numFmtId="0" fontId="0" fillId="0" borderId="2" xfId="0" applyBorder="1" applyAlignment="1">
      <alignment horizontal="right" vertical="top" indent="2"/>
    </xf>
    <xf numFmtId="1" fontId="0" fillId="0" borderId="3" xfId="0" applyNumberFormat="1" applyBorder="1" applyAlignment="1">
      <alignment vertical="top" readingOrder="2"/>
    </xf>
    <xf numFmtId="0" fontId="23" fillId="10" borderId="0" xfId="0" applyFont="1" applyFill="1" applyAlignment="1">
      <alignment horizontal="left" vertical="center" indent="1"/>
    </xf>
    <xf numFmtId="0" fontId="23" fillId="11" borderId="0" xfId="0" applyFont="1" applyFill="1" applyAlignment="1">
      <alignment horizontal="left" vertical="center" indent="1"/>
    </xf>
    <xf numFmtId="0" fontId="0" fillId="0" borderId="21" xfId="0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1" fillId="9" borderId="16" xfId="0" applyFont="1" applyFill="1" applyBorder="1" applyAlignment="1">
      <alignment horizontal="right" vertical="top"/>
    </xf>
    <xf numFmtId="0" fontId="1" fillId="9" borderId="11" xfId="0" applyFont="1" applyFill="1" applyBorder="1" applyAlignment="1">
      <alignment horizontal="right" vertical="top"/>
    </xf>
    <xf numFmtId="0" fontId="1" fillId="9" borderId="16" xfId="0" applyFont="1" applyFill="1" applyBorder="1" applyAlignment="1">
      <alignment horizontal="center" vertical="top"/>
    </xf>
    <xf numFmtId="0" fontId="1" fillId="9" borderId="11" xfId="0" applyFont="1" applyFill="1" applyBorder="1" applyAlignment="1">
      <alignment horizontal="center" vertical="top"/>
    </xf>
    <xf numFmtId="0" fontId="21" fillId="9" borderId="3" xfId="0" applyFont="1" applyFill="1" applyBorder="1" applyAlignment="1">
      <alignment horizontal="right" vertical="top" wrapText="1"/>
    </xf>
    <xf numFmtId="0" fontId="21" fillId="9" borderId="3" xfId="0" applyFont="1" applyFill="1" applyBorder="1" applyAlignment="1">
      <alignment horizontal="right" vertical="center" wrapText="1"/>
    </xf>
    <xf numFmtId="0" fontId="5" fillId="8" borderId="3" xfId="0" applyFont="1" applyFill="1" applyBorder="1" applyAlignment="1">
      <alignment horizontal="center" vertical="top"/>
    </xf>
    <xf numFmtId="0" fontId="5" fillId="8" borderId="18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right" vertical="top" wrapText="1"/>
    </xf>
    <xf numFmtId="0" fontId="0" fillId="0" borderId="18" xfId="0" applyBorder="1" applyAlignment="1">
      <alignment horizontal="right" vertical="top" wrapText="1"/>
    </xf>
    <xf numFmtId="0" fontId="0" fillId="0" borderId="19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readingOrder="2"/>
    </xf>
    <xf numFmtId="0" fontId="6" fillId="5" borderId="12" xfId="0" applyFont="1" applyFill="1" applyBorder="1" applyAlignment="1">
      <alignment horizontal="center" vertical="top"/>
    </xf>
    <xf numFmtId="0" fontId="6" fillId="5" borderId="1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0" fillId="8" borderId="15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5" borderId="18" xfId="0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 wrapText="1" readingOrder="2"/>
    </xf>
    <xf numFmtId="0" fontId="18" fillId="5" borderId="1" xfId="0" applyFont="1" applyFill="1" applyBorder="1" applyAlignment="1">
      <alignment horizontal="center" vertical="top" wrapText="1" readingOrder="2"/>
    </xf>
  </cellXfs>
  <cellStyles count="2">
    <cellStyle name="Normal" xfId="0" builtinId="0"/>
    <cellStyle name="Percent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EBE"/>
      <color rgb="FFFFFFF7"/>
      <color rgb="FFED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501650</xdr:colOff>
      <xdr:row>1</xdr:row>
      <xdr:rowOff>49108</xdr:rowOff>
    </xdr:from>
    <xdr:to>
      <xdr:col>4</xdr:col>
      <xdr:colOff>1640048</xdr:colOff>
      <xdr:row>1</xdr:row>
      <xdr:rowOff>310060</xdr:rowOff>
    </xdr:to>
    <xdr:pic>
      <xdr:nvPicPr>
        <xdr:cNvPr id="2" name="Picture 1" descr="כללית, הנדסה רפואית בע&quot;מ, שירותי תמיכה למערכות בריאות">
          <a:extLst>
            <a:ext uri="{FF2B5EF4-FFF2-40B4-BE49-F238E27FC236}">
              <a16:creationId xmlns:a16="http://schemas.microsoft.com/office/drawing/2014/main" id="{BBE828A3-F160-47C6-9BEC-4FBD20FE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59950592" y="163408"/>
          <a:ext cx="1138398" cy="260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25"/>
  <sheetViews>
    <sheetView rightToLeft="1" tabSelected="1" workbookViewId="0">
      <selection activeCell="E4" sqref="E4"/>
    </sheetView>
  </sheetViews>
  <sheetFormatPr defaultColWidth="8.77734375" defaultRowHeight="14.4" x14ac:dyDescent="0.3"/>
  <cols>
    <col min="1" max="1" width="8.77734375" style="125"/>
    <col min="2" max="5" width="25.6640625" style="122" customWidth="1"/>
    <col min="6" max="16384" width="8.77734375" style="122"/>
  </cols>
  <sheetData>
    <row r="1" spans="1:7" ht="9" customHeight="1" thickBot="1" x14ac:dyDescent="0.35"/>
    <row r="2" spans="1:7" s="123" customFormat="1" ht="30" customHeight="1" thickBot="1" x14ac:dyDescent="0.35">
      <c r="A2" s="125"/>
      <c r="B2" s="149" t="s">
        <v>57</v>
      </c>
      <c r="C2" s="150"/>
      <c r="D2" s="150"/>
      <c r="E2" s="150"/>
    </row>
    <row r="3" spans="1:7" s="123" customFormat="1" ht="11.4" customHeight="1" thickBot="1" x14ac:dyDescent="0.35">
      <c r="A3" s="125"/>
    </row>
    <row r="4" spans="1:7" s="123" customFormat="1" ht="20.399999999999999" customHeight="1" thickBot="1" x14ac:dyDescent="0.35">
      <c r="A4" s="125"/>
      <c r="B4" s="124" t="s">
        <v>32</v>
      </c>
      <c r="C4" s="124" t="s">
        <v>13</v>
      </c>
      <c r="D4" s="124" t="s">
        <v>14</v>
      </c>
      <c r="E4" s="124" t="s">
        <v>15</v>
      </c>
    </row>
    <row r="5" spans="1:7" s="123" customFormat="1" ht="20.399999999999999" customHeight="1" x14ac:dyDescent="0.3">
      <c r="A5" s="125"/>
      <c r="B5" s="124" t="s">
        <v>162</v>
      </c>
      <c r="C5" s="124" t="s">
        <v>163</v>
      </c>
      <c r="D5" s="124" t="s">
        <v>164</v>
      </c>
      <c r="E5" s="124" t="s">
        <v>165</v>
      </c>
    </row>
    <row r="6" spans="1:7" ht="8.4" customHeight="1" thickBot="1" x14ac:dyDescent="0.35"/>
    <row r="7" spans="1:7" s="123" customFormat="1" ht="20.399999999999999" customHeight="1" thickBot="1" x14ac:dyDescent="0.35">
      <c r="A7" s="125"/>
      <c r="B7" s="124" t="s">
        <v>33</v>
      </c>
      <c r="C7" s="124" t="s">
        <v>34</v>
      </c>
      <c r="D7" s="124" t="s">
        <v>35</v>
      </c>
      <c r="E7" s="124" t="s">
        <v>158</v>
      </c>
    </row>
    <row r="8" spans="1:7" ht="20.399999999999999" customHeight="1" x14ac:dyDescent="0.3">
      <c r="B8" s="124" t="s">
        <v>166</v>
      </c>
      <c r="C8" s="124" t="s">
        <v>167</v>
      </c>
      <c r="D8" s="124" t="s">
        <v>168</v>
      </c>
      <c r="E8" s="124" t="s">
        <v>169</v>
      </c>
    </row>
    <row r="9" spans="1:7" ht="11.4" customHeight="1" x14ac:dyDescent="0.3"/>
    <row r="10" spans="1:7" ht="21.6" customHeight="1" x14ac:dyDescent="0.35">
      <c r="B10" s="132" t="s">
        <v>153</v>
      </c>
      <c r="C10" s="133"/>
      <c r="D10" s="133"/>
      <c r="E10" s="133"/>
    </row>
    <row r="11" spans="1:7" ht="21.6" customHeight="1" x14ac:dyDescent="0.35">
      <c r="A11" s="144">
        <f>ROWS($A$11:A11)</f>
        <v>1</v>
      </c>
      <c r="B11" s="133" t="s">
        <v>154</v>
      </c>
      <c r="C11" s="133"/>
      <c r="D11" s="134" t="s">
        <v>160</v>
      </c>
      <c r="E11" s="135">
        <v>1E-3</v>
      </c>
    </row>
    <row r="12" spans="1:7" ht="21.6" customHeight="1" x14ac:dyDescent="0.35">
      <c r="A12" s="144">
        <f>ROWS($A$11:A12)</f>
        <v>2</v>
      </c>
      <c r="B12" s="133" t="s">
        <v>336</v>
      </c>
      <c r="C12" s="133"/>
      <c r="D12" s="136"/>
      <c r="E12" s="136"/>
    </row>
    <row r="13" spans="1:7" s="125" customFormat="1" ht="34.950000000000003" customHeight="1" x14ac:dyDescent="0.3">
      <c r="A13" s="144">
        <f>ROWS($A$11:A13)</f>
        <v>3</v>
      </c>
      <c r="B13" s="154" t="s">
        <v>337</v>
      </c>
      <c r="C13" s="154"/>
      <c r="D13" s="154"/>
      <c r="E13" s="154"/>
      <c r="F13" s="122"/>
      <c r="G13" s="122"/>
    </row>
    <row r="14" spans="1:7" s="129" customFormat="1" ht="55.2" customHeight="1" x14ac:dyDescent="0.3">
      <c r="A14" s="145">
        <f>ROWS($A$11:A14)</f>
        <v>4</v>
      </c>
      <c r="B14" s="153" t="s">
        <v>159</v>
      </c>
      <c r="C14" s="153"/>
      <c r="D14" s="153"/>
      <c r="E14" s="153"/>
      <c r="F14" s="128"/>
      <c r="G14" s="128"/>
    </row>
    <row r="15" spans="1:7" s="125" customFormat="1" ht="39.6" customHeight="1" x14ac:dyDescent="0.3">
      <c r="A15" s="145">
        <f>ROWS($A$11:A15)</f>
        <v>5</v>
      </c>
      <c r="B15" s="154" t="s">
        <v>338</v>
      </c>
      <c r="C15" s="154"/>
      <c r="D15" s="154"/>
      <c r="E15" s="154"/>
      <c r="F15" s="122"/>
      <c r="G15" s="122"/>
    </row>
    <row r="16" spans="1:7" s="129" customFormat="1" ht="21.6" customHeight="1" x14ac:dyDescent="0.3">
      <c r="A16" s="145">
        <f>ROWS($A$11:A16)</f>
        <v>6</v>
      </c>
      <c r="B16" s="154" t="s">
        <v>161</v>
      </c>
      <c r="C16" s="154"/>
      <c r="D16" s="154"/>
      <c r="E16" s="154"/>
      <c r="F16" s="128"/>
      <c r="G16" s="128"/>
    </row>
    <row r="17" spans="1:7" s="129" customFormat="1" ht="21.6" customHeight="1" x14ac:dyDescent="0.3">
      <c r="A17" s="145">
        <f>ROWS($A$11:A17)</f>
        <v>7</v>
      </c>
      <c r="B17" s="136" t="s">
        <v>155</v>
      </c>
      <c r="C17" s="136"/>
      <c r="D17" s="136"/>
      <c r="E17" s="136"/>
      <c r="F17" s="128"/>
      <c r="G17" s="128"/>
    </row>
    <row r="18" spans="1:7" s="129" customFormat="1" ht="21.6" customHeight="1" x14ac:dyDescent="0.3">
      <c r="A18" s="145">
        <f>ROWS($A$11:A18)</f>
        <v>8</v>
      </c>
      <c r="B18" s="136" t="s">
        <v>292</v>
      </c>
      <c r="C18" s="136"/>
      <c r="D18" s="136"/>
      <c r="E18" s="136"/>
      <c r="F18" s="128"/>
      <c r="G18" s="128"/>
    </row>
    <row r="19" spans="1:7" s="129" customFormat="1" ht="21.6" customHeight="1" x14ac:dyDescent="0.3">
      <c r="A19" s="145">
        <f>ROWS($A$11:A19)</f>
        <v>9</v>
      </c>
      <c r="B19" s="137" t="s">
        <v>156</v>
      </c>
      <c r="C19" s="136"/>
      <c r="D19" s="136"/>
      <c r="E19" s="136"/>
      <c r="F19" s="128"/>
      <c r="G19" s="128"/>
    </row>
    <row r="20" spans="1:7" ht="11.4" customHeight="1" thickBot="1" x14ac:dyDescent="0.35">
      <c r="A20" s="130"/>
    </row>
    <row r="21" spans="1:7" s="126" customFormat="1" ht="30" customHeight="1" thickBot="1" x14ac:dyDescent="0.35">
      <c r="A21" s="131"/>
      <c r="B21" s="151" t="s">
        <v>157</v>
      </c>
      <c r="C21" s="152"/>
      <c r="D21" s="152"/>
      <c r="E21" s="152"/>
    </row>
    <row r="22" spans="1:7" ht="11.4" customHeight="1" x14ac:dyDescent="0.3"/>
    <row r="23" spans="1:7" ht="29.7" customHeight="1" x14ac:dyDescent="0.3">
      <c r="B23" s="127" t="s">
        <v>8</v>
      </c>
      <c r="C23" s="34"/>
      <c r="D23" s="34"/>
      <c r="E23" s="34"/>
    </row>
    <row r="24" spans="1:7" ht="29.7" customHeight="1" x14ac:dyDescent="0.3">
      <c r="B24" s="127" t="s">
        <v>9</v>
      </c>
      <c r="C24" s="34"/>
      <c r="D24" s="34"/>
      <c r="E24" s="34"/>
    </row>
    <row r="25" spans="1:7" ht="29.7" customHeight="1" x14ac:dyDescent="0.3">
      <c r="B25" s="127" t="s">
        <v>24</v>
      </c>
      <c r="C25" s="34"/>
      <c r="D25" s="34"/>
      <c r="E25" s="34"/>
    </row>
  </sheetData>
  <sheetProtection algorithmName="SHA-512" hashValue="qJ6aSvsnSGbGQH0Hzft19bNIwJJ9gf4ppDWaTbDS7hKl8JzPPPuQnzD5TY4uVdPK0tKQB58rOdHGJR6wUVKuug==" saltValue="qM400rE+FEMje5XHhO+/NQ==" spinCount="100000" sheet="1" objects="1" scenarios="1"/>
  <protectedRanges>
    <protectedRange sqref="C23:E25" name="Range2"/>
    <protectedRange sqref="C23:E25" name="Range3"/>
  </protectedRanges>
  <mergeCells count="6">
    <mergeCell ref="B2:E2"/>
    <mergeCell ref="B21:E21"/>
    <mergeCell ref="B14:E14"/>
    <mergeCell ref="B13:E13"/>
    <mergeCell ref="B16:E16"/>
    <mergeCell ref="B15:E15"/>
  </mergeCells>
  <hyperlinks>
    <hyperlink ref="B4:B5" location="'סל א - INDOOR'!A1" display="סל א'" xr:uid="{00000000-0004-0000-0000-000000000000}"/>
    <hyperlink ref="C4:C5" location="'סל ב - IN OUT'!A1" display="סל ב'" xr:uid="{00000000-0004-0000-0000-000001000000}"/>
    <hyperlink ref="D4:D5" location="'סל ג - ילדים'!A1" display="סל ג'" xr:uid="{00000000-0004-0000-0000-000002000000}"/>
    <hyperlink ref="E4:E5" location="'סל ד - OUTDOOR'!A1" display="סל ד'" xr:uid="{00000000-0004-0000-0000-000003000000}"/>
    <hyperlink ref="B7:B8" location="'סל ה - HEAVY DUTY'!A1" display="סל ה'" xr:uid="{00000000-0004-0000-0000-000004000000}"/>
    <hyperlink ref="C7:C8" location="'סל ו - מידות קטנות'!A1" display="סל ו'" xr:uid="{00000000-0004-0000-0000-000005000000}"/>
    <hyperlink ref="D7:D8" location="'סל ז - מנוע עזר'!A1" display="סל ז'" xr:uid="{00000000-0004-0000-0000-000006000000}"/>
    <hyperlink ref="E7:E8" location="'סל ח - מנוע עזר עפ כסא גלגלים'!A1" display="סל ח'" xr:uid="{00000000-0004-0000-0000-000007000000}"/>
  </hyperlink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70"/>
  <sheetViews>
    <sheetView showGridLines="0" rightToLeft="1" zoomScale="70" zoomScaleNormal="7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I40" sqref="I40"/>
    </sheetView>
  </sheetViews>
  <sheetFormatPr defaultColWidth="8.77734375" defaultRowHeight="14.4" x14ac:dyDescent="0.3"/>
  <cols>
    <col min="1" max="1" width="1.21875" style="1" customWidth="1"/>
    <col min="2" max="2" width="4.44140625" style="1" customWidth="1"/>
    <col min="3" max="3" width="33" style="1" customWidth="1"/>
    <col min="4" max="4" width="25.6640625" style="1" customWidth="1"/>
    <col min="5" max="6" width="6.6640625" style="1" customWidth="1"/>
    <col min="7" max="7" width="6.6640625" style="7" customWidth="1"/>
    <col min="8" max="11" width="12.6640625" style="1" customWidth="1"/>
    <col min="12" max="12" width="8.77734375" style="1"/>
    <col min="13" max="21" width="4.21875" style="1" customWidth="1"/>
    <col min="22" max="16384" width="8.77734375" style="1"/>
  </cols>
  <sheetData>
    <row r="1" spans="2:11" ht="23.4" x14ac:dyDescent="0.3">
      <c r="B1" s="174" t="s">
        <v>57</v>
      </c>
      <c r="C1" s="174"/>
      <c r="D1" s="174"/>
      <c r="E1" s="174"/>
      <c r="F1" s="174"/>
      <c r="G1" s="174"/>
      <c r="H1" s="174"/>
      <c r="I1" s="174"/>
      <c r="J1" s="174"/>
      <c r="K1" s="174"/>
    </row>
    <row r="3" spans="2:11" s="12" customFormat="1" ht="25.2" customHeight="1" x14ac:dyDescent="0.3">
      <c r="B3" s="157" t="s">
        <v>65</v>
      </c>
      <c r="C3" s="158"/>
      <c r="D3" s="175"/>
      <c r="E3" s="175"/>
      <c r="F3" s="175"/>
      <c r="G3" s="176"/>
      <c r="H3" s="177" t="s">
        <v>32</v>
      </c>
      <c r="I3" s="177"/>
      <c r="J3" s="177" t="s">
        <v>32</v>
      </c>
      <c r="K3" s="177"/>
    </row>
    <row r="4" spans="2:11" ht="40.5" customHeight="1" x14ac:dyDescent="0.3">
      <c r="B4" s="178"/>
      <c r="C4" s="179"/>
      <c r="D4" s="179"/>
      <c r="E4" s="179"/>
      <c r="F4" s="179"/>
      <c r="G4" s="180"/>
      <c r="H4" s="181" t="s">
        <v>58</v>
      </c>
      <c r="I4" s="181"/>
      <c r="J4" s="181" t="s">
        <v>58</v>
      </c>
      <c r="K4" s="181"/>
    </row>
    <row r="5" spans="2:11" ht="22.95" customHeight="1" x14ac:dyDescent="0.3">
      <c r="B5" s="44"/>
      <c r="C5" s="38"/>
      <c r="D5" s="38"/>
      <c r="E5" s="38"/>
      <c r="F5" s="38"/>
      <c r="G5" s="45"/>
      <c r="H5" s="182" t="s">
        <v>73</v>
      </c>
      <c r="I5" s="182"/>
      <c r="J5" s="182" t="s">
        <v>149</v>
      </c>
      <c r="K5" s="182"/>
    </row>
    <row r="6" spans="2:11" s="12" customFormat="1" ht="25.95" customHeight="1" x14ac:dyDescent="0.3">
      <c r="B6" s="167" t="s">
        <v>60</v>
      </c>
      <c r="C6" s="168"/>
      <c r="D6" s="168"/>
      <c r="E6" s="168"/>
      <c r="F6" s="168"/>
      <c r="G6" s="169"/>
      <c r="H6" s="170"/>
      <c r="I6" s="170"/>
      <c r="J6" s="170"/>
      <c r="K6" s="170"/>
    </row>
    <row r="7" spans="2:11" s="12" customFormat="1" ht="25.95" customHeight="1" x14ac:dyDescent="0.3">
      <c r="B7" s="167" t="s">
        <v>61</v>
      </c>
      <c r="C7" s="168"/>
      <c r="D7" s="168"/>
      <c r="E7" s="168"/>
      <c r="F7" s="168"/>
      <c r="G7" s="169"/>
      <c r="H7" s="170"/>
      <c r="I7" s="170"/>
      <c r="J7" s="170"/>
      <c r="K7" s="170"/>
    </row>
    <row r="8" spans="2:11" s="12" customFormat="1" ht="25.95" customHeight="1" x14ac:dyDescent="0.3">
      <c r="B8" s="167" t="s">
        <v>62</v>
      </c>
      <c r="C8" s="168"/>
      <c r="D8" s="168"/>
      <c r="E8" s="168"/>
      <c r="F8" s="168"/>
      <c r="G8" s="169"/>
      <c r="H8" s="170"/>
      <c r="I8" s="170"/>
      <c r="J8" s="170"/>
      <c r="K8" s="170"/>
    </row>
    <row r="9" spans="2:11" s="12" customFormat="1" ht="25.95" customHeight="1" x14ac:dyDescent="0.3">
      <c r="B9" s="167" t="s">
        <v>63</v>
      </c>
      <c r="C9" s="168"/>
      <c r="D9" s="168"/>
      <c r="E9" s="168"/>
      <c r="F9" s="168"/>
      <c r="G9" s="169"/>
      <c r="H9" s="170"/>
      <c r="I9" s="170"/>
      <c r="J9" s="170"/>
      <c r="K9" s="170"/>
    </row>
    <row r="10" spans="2:11" s="12" customFormat="1" ht="25.95" customHeight="1" x14ac:dyDescent="0.3">
      <c r="B10" s="167" t="s">
        <v>64</v>
      </c>
      <c r="C10" s="168"/>
      <c r="D10" s="168"/>
      <c r="E10" s="168"/>
      <c r="F10" s="168"/>
      <c r="G10" s="169"/>
      <c r="H10" s="171">
        <v>36</v>
      </c>
      <c r="I10" s="171"/>
      <c r="J10" s="171">
        <f>$H$10</f>
        <v>36</v>
      </c>
      <c r="K10" s="171"/>
    </row>
    <row r="11" spans="2:11" s="12" customFormat="1" ht="13.95" customHeight="1" thickBot="1" x14ac:dyDescent="0.35"/>
    <row r="12" spans="2:11" s="25" customFormat="1" ht="30" customHeight="1" thickBot="1" x14ac:dyDescent="0.35">
      <c r="B12" s="172" t="s">
        <v>1</v>
      </c>
      <c r="C12" s="173"/>
      <c r="D12" s="173"/>
      <c r="E12" s="65" t="s">
        <v>5</v>
      </c>
      <c r="F12" s="66" t="s">
        <v>41</v>
      </c>
      <c r="G12" s="67" t="s">
        <v>27</v>
      </c>
      <c r="H12" s="68" t="s">
        <v>0</v>
      </c>
      <c r="I12" s="69" t="s">
        <v>28</v>
      </c>
      <c r="J12" s="68" t="s">
        <v>0</v>
      </c>
      <c r="K12" s="69" t="s">
        <v>28</v>
      </c>
    </row>
    <row r="13" spans="2:11" ht="19.95" customHeight="1" x14ac:dyDescent="0.3">
      <c r="B13" s="42">
        <v>1</v>
      </c>
      <c r="C13" s="40" t="s">
        <v>69</v>
      </c>
      <c r="D13" s="58"/>
      <c r="E13" s="70">
        <v>1</v>
      </c>
      <c r="F13" s="71">
        <v>1</v>
      </c>
      <c r="G13" s="72">
        <f>$G$251</f>
        <v>0.78</v>
      </c>
      <c r="H13" s="73"/>
      <c r="I13" s="74">
        <v>0</v>
      </c>
      <c r="J13" s="73"/>
      <c r="K13" s="74">
        <v>0</v>
      </c>
    </row>
    <row r="14" spans="2:11" ht="19.95" customHeight="1" x14ac:dyDescent="0.3">
      <c r="B14" s="43"/>
      <c r="C14" s="142" t="s">
        <v>66</v>
      </c>
      <c r="D14" s="59"/>
      <c r="E14" s="75"/>
      <c r="F14" s="76"/>
      <c r="G14" s="77"/>
      <c r="H14" s="78"/>
      <c r="I14" s="41"/>
      <c r="J14" s="78"/>
      <c r="K14" s="41"/>
    </row>
    <row r="15" spans="2:11" ht="19.95" customHeight="1" x14ac:dyDescent="0.3">
      <c r="B15" s="43"/>
      <c r="C15" s="142" t="s">
        <v>74</v>
      </c>
      <c r="D15" s="59"/>
      <c r="E15" s="75"/>
      <c r="F15" s="76"/>
      <c r="G15" s="77"/>
      <c r="H15" s="78"/>
      <c r="I15" s="41"/>
      <c r="J15" s="78"/>
      <c r="K15" s="41"/>
    </row>
    <row r="16" spans="2:11" ht="19.95" customHeight="1" x14ac:dyDescent="0.3">
      <c r="B16" s="43"/>
      <c r="C16" s="142" t="s">
        <v>72</v>
      </c>
      <c r="D16" s="59"/>
      <c r="E16" s="75"/>
      <c r="F16" s="76"/>
      <c r="G16" s="77"/>
      <c r="H16" s="78"/>
      <c r="I16" s="41"/>
      <c r="J16" s="78"/>
      <c r="K16" s="41"/>
    </row>
    <row r="17" spans="2:11" ht="19.95" customHeight="1" x14ac:dyDescent="0.3">
      <c r="B17" s="43"/>
      <c r="C17" s="142" t="s">
        <v>67</v>
      </c>
      <c r="D17" s="59"/>
      <c r="E17" s="75"/>
      <c r="F17" s="76"/>
      <c r="G17" s="77"/>
      <c r="H17" s="78"/>
      <c r="I17" s="41"/>
      <c r="J17" s="78"/>
      <c r="K17" s="41"/>
    </row>
    <row r="18" spans="2:11" ht="19.95" customHeight="1" x14ac:dyDescent="0.3">
      <c r="B18" s="43"/>
      <c r="C18" s="142" t="s">
        <v>68</v>
      </c>
      <c r="D18" s="59"/>
      <c r="E18" s="75"/>
      <c r="F18" s="76"/>
      <c r="G18" s="77"/>
      <c r="H18" s="78"/>
      <c r="I18" s="41"/>
      <c r="J18" s="78"/>
      <c r="K18" s="41"/>
    </row>
    <row r="19" spans="2:11" ht="19.95" customHeight="1" x14ac:dyDescent="0.3">
      <c r="B19" s="43"/>
      <c r="C19" s="142" t="s">
        <v>70</v>
      </c>
      <c r="D19" s="59"/>
      <c r="E19" s="75"/>
      <c r="F19" s="76"/>
      <c r="G19" s="77"/>
      <c r="H19" s="78"/>
      <c r="I19" s="41"/>
      <c r="J19" s="78"/>
      <c r="K19" s="41"/>
    </row>
    <row r="20" spans="2:11" ht="19.95" customHeight="1" x14ac:dyDescent="0.3">
      <c r="B20" s="43"/>
      <c r="C20" s="142" t="s">
        <v>339</v>
      </c>
      <c r="D20" s="59"/>
      <c r="E20" s="75"/>
      <c r="F20" s="76"/>
      <c r="G20" s="77"/>
      <c r="H20" s="78"/>
      <c r="I20" s="41"/>
      <c r="J20" s="78"/>
      <c r="K20" s="41"/>
    </row>
    <row r="21" spans="2:11" ht="19.95" customHeight="1" x14ac:dyDescent="0.3">
      <c r="B21" s="5"/>
      <c r="C21" s="142" t="s">
        <v>71</v>
      </c>
      <c r="D21" s="59"/>
      <c r="E21" s="80"/>
      <c r="F21" s="81"/>
      <c r="G21" s="82"/>
      <c r="H21" s="78"/>
      <c r="I21" s="41"/>
      <c r="J21" s="78"/>
      <c r="K21" s="41"/>
    </row>
    <row r="22" spans="2:11" ht="19.95" customHeight="1" thickBot="1" x14ac:dyDescent="0.35">
      <c r="B22" s="3">
        <v>2</v>
      </c>
      <c r="C22" s="4" t="s">
        <v>18</v>
      </c>
      <c r="D22" s="60"/>
      <c r="E22" s="83">
        <v>1</v>
      </c>
      <c r="F22" s="84">
        <v>1</v>
      </c>
      <c r="G22" s="85">
        <f>$G$252</f>
        <v>0.03</v>
      </c>
      <c r="H22" s="86"/>
      <c r="I22" s="87">
        <v>0</v>
      </c>
      <c r="J22" s="86"/>
      <c r="K22" s="87">
        <v>0</v>
      </c>
    </row>
    <row r="23" spans="2:11" s="30" customFormat="1" ht="30" customHeight="1" x14ac:dyDescent="0.3">
      <c r="B23" s="28" t="s">
        <v>36</v>
      </c>
      <c r="C23" s="29"/>
      <c r="D23" s="29"/>
      <c r="E23" s="92"/>
      <c r="F23" s="93" t="s">
        <v>41</v>
      </c>
      <c r="G23" s="94"/>
      <c r="H23" s="95"/>
      <c r="I23" s="96"/>
      <c r="J23" s="95"/>
      <c r="K23" s="96"/>
    </row>
    <row r="24" spans="2:11" ht="19.95" customHeight="1" x14ac:dyDescent="0.3">
      <c r="B24" s="5">
        <f>ROWS($A$24:A24)+10</f>
        <v>11</v>
      </c>
      <c r="C24" s="6" t="s">
        <v>75</v>
      </c>
      <c r="D24" s="161" t="s">
        <v>78</v>
      </c>
      <c r="E24" s="97">
        <v>1</v>
      </c>
      <c r="F24" s="98">
        <v>0</v>
      </c>
      <c r="G24" s="99">
        <v>1</v>
      </c>
      <c r="H24" s="100"/>
      <c r="I24" s="101" t="s">
        <v>3</v>
      </c>
      <c r="J24" s="100"/>
      <c r="K24" s="101" t="s">
        <v>3</v>
      </c>
    </row>
    <row r="25" spans="2:11" ht="19.95" customHeight="1" x14ac:dyDescent="0.3">
      <c r="B25" s="5">
        <f>ROWS($A$24:A25)+10</f>
        <v>12</v>
      </c>
      <c r="C25" s="6" t="s">
        <v>76</v>
      </c>
      <c r="D25" s="162"/>
      <c r="E25" s="97">
        <v>1</v>
      </c>
      <c r="F25" s="98">
        <v>0</v>
      </c>
      <c r="G25" s="99">
        <v>1</v>
      </c>
      <c r="H25" s="100"/>
      <c r="I25" s="101" t="s">
        <v>3</v>
      </c>
      <c r="J25" s="100"/>
      <c r="K25" s="101" t="s">
        <v>3</v>
      </c>
    </row>
    <row r="26" spans="2:11" ht="19.95" customHeight="1" x14ac:dyDescent="0.3">
      <c r="B26" s="5">
        <f>ROWS($A$24:A26)+10</f>
        <v>13</v>
      </c>
      <c r="C26" s="6" t="s">
        <v>77</v>
      </c>
      <c r="D26" s="163"/>
      <c r="E26" s="97">
        <v>1</v>
      </c>
      <c r="F26" s="98">
        <v>0</v>
      </c>
      <c r="G26" s="99">
        <v>1</v>
      </c>
      <c r="H26" s="100"/>
      <c r="I26" s="101" t="s">
        <v>3</v>
      </c>
      <c r="J26" s="100"/>
      <c r="K26" s="101" t="s">
        <v>3</v>
      </c>
    </row>
    <row r="27" spans="2:11" ht="19.95" customHeight="1" x14ac:dyDescent="0.3">
      <c r="B27" s="5">
        <f>ROWS($A$24:A27)+10</f>
        <v>14</v>
      </c>
      <c r="C27" s="6" t="s">
        <v>150</v>
      </c>
      <c r="D27" s="161" t="s">
        <v>152</v>
      </c>
      <c r="E27" s="97">
        <v>1</v>
      </c>
      <c r="F27" s="98">
        <v>2</v>
      </c>
      <c r="G27" s="99">
        <v>1</v>
      </c>
      <c r="H27" s="100"/>
      <c r="I27" s="101" t="s">
        <v>3</v>
      </c>
      <c r="J27" s="100"/>
      <c r="K27" s="101" t="s">
        <v>3</v>
      </c>
    </row>
    <row r="28" spans="2:11" ht="19.95" customHeight="1" x14ac:dyDescent="0.3">
      <c r="B28" s="5">
        <f>ROWS($A$24:A28)+10</f>
        <v>15</v>
      </c>
      <c r="C28" s="6" t="s">
        <v>136</v>
      </c>
      <c r="D28" s="162"/>
      <c r="E28" s="97">
        <v>1</v>
      </c>
      <c r="F28" s="98">
        <v>2</v>
      </c>
      <c r="G28" s="99">
        <v>1</v>
      </c>
      <c r="H28" s="100"/>
      <c r="I28" s="101" t="s">
        <v>3</v>
      </c>
      <c r="J28" s="100"/>
      <c r="K28" s="101" t="s">
        <v>3</v>
      </c>
    </row>
    <row r="29" spans="2:11" ht="19.95" customHeight="1" x14ac:dyDescent="0.3">
      <c r="B29" s="5">
        <f>ROWS($A$24:A29)+10</f>
        <v>16</v>
      </c>
      <c r="C29" s="6" t="s">
        <v>137</v>
      </c>
      <c r="D29" s="162"/>
      <c r="E29" s="97">
        <v>1</v>
      </c>
      <c r="F29" s="98">
        <v>2</v>
      </c>
      <c r="G29" s="99">
        <v>1</v>
      </c>
      <c r="H29" s="100"/>
      <c r="I29" s="79">
        <v>0</v>
      </c>
      <c r="J29" s="100"/>
      <c r="K29" s="79">
        <v>0</v>
      </c>
    </row>
    <row r="30" spans="2:11" ht="19.95" customHeight="1" x14ac:dyDescent="0.3">
      <c r="B30" s="5">
        <f>ROWS($A$24:A30)+10</f>
        <v>17</v>
      </c>
      <c r="C30" s="6" t="s">
        <v>138</v>
      </c>
      <c r="D30" s="162"/>
      <c r="E30" s="97">
        <v>1</v>
      </c>
      <c r="F30" s="98">
        <v>1</v>
      </c>
      <c r="G30" s="99">
        <v>1</v>
      </c>
      <c r="H30" s="100"/>
      <c r="I30" s="101" t="s">
        <v>277</v>
      </c>
      <c r="J30" s="100"/>
      <c r="K30" s="101" t="s">
        <v>277</v>
      </c>
    </row>
    <row r="31" spans="2:11" ht="19.95" customHeight="1" x14ac:dyDescent="0.3">
      <c r="B31" s="5">
        <f>ROWS($A$24:A31)+10</f>
        <v>18</v>
      </c>
      <c r="C31" s="6" t="s">
        <v>79</v>
      </c>
      <c r="D31" s="162"/>
      <c r="E31" s="97">
        <v>1</v>
      </c>
      <c r="F31" s="98">
        <v>2</v>
      </c>
      <c r="G31" s="99">
        <v>1</v>
      </c>
      <c r="H31" s="100"/>
      <c r="I31" s="101" t="s">
        <v>3</v>
      </c>
      <c r="J31" s="100"/>
      <c r="K31" s="101" t="s">
        <v>3</v>
      </c>
    </row>
    <row r="32" spans="2:11" ht="19.95" customHeight="1" x14ac:dyDescent="0.3">
      <c r="B32" s="5">
        <f>ROWS($A$24:A32)+10</f>
        <v>19</v>
      </c>
      <c r="C32" s="6" t="s">
        <v>151</v>
      </c>
      <c r="D32" s="162"/>
      <c r="E32" s="97">
        <v>1</v>
      </c>
      <c r="F32" s="98">
        <v>2</v>
      </c>
      <c r="G32" s="99">
        <v>1</v>
      </c>
      <c r="H32" s="100"/>
      <c r="I32" s="101" t="s">
        <v>3</v>
      </c>
      <c r="J32" s="100"/>
      <c r="K32" s="101" t="s">
        <v>3</v>
      </c>
    </row>
    <row r="33" spans="2:11" ht="19.95" customHeight="1" x14ac:dyDescent="0.3">
      <c r="B33" s="5">
        <f>ROWS($A$24:A33)+10</f>
        <v>20</v>
      </c>
      <c r="C33" s="6" t="s">
        <v>139</v>
      </c>
      <c r="D33" s="162"/>
      <c r="E33" s="97">
        <v>1</v>
      </c>
      <c r="F33" s="98">
        <v>2</v>
      </c>
      <c r="G33" s="99">
        <v>1</v>
      </c>
      <c r="H33" s="100"/>
      <c r="I33" s="101" t="s">
        <v>3</v>
      </c>
      <c r="J33" s="100"/>
      <c r="K33" s="101" t="s">
        <v>3</v>
      </c>
    </row>
    <row r="34" spans="2:11" ht="19.95" customHeight="1" x14ac:dyDescent="0.3">
      <c r="B34" s="5">
        <f>ROWS($A$24:A34)+10</f>
        <v>21</v>
      </c>
      <c r="C34" s="6" t="s">
        <v>278</v>
      </c>
      <c r="D34" s="163"/>
      <c r="E34" s="97">
        <v>1</v>
      </c>
      <c r="F34" s="98">
        <v>1</v>
      </c>
      <c r="G34" s="99">
        <v>1</v>
      </c>
      <c r="H34" s="100"/>
      <c r="I34" s="101" t="s">
        <v>277</v>
      </c>
      <c r="J34" s="100"/>
      <c r="K34" s="101" t="s">
        <v>277</v>
      </c>
    </row>
    <row r="35" spans="2:11" ht="19.95" customHeight="1" x14ac:dyDescent="0.3">
      <c r="B35" s="5">
        <f>ROWS($A$24:A35)+10</f>
        <v>22</v>
      </c>
      <c r="C35" s="6" t="s">
        <v>80</v>
      </c>
      <c r="D35" s="59"/>
      <c r="E35" s="97">
        <v>1</v>
      </c>
      <c r="F35" s="98">
        <v>1</v>
      </c>
      <c r="G35" s="99">
        <v>1</v>
      </c>
      <c r="H35" s="100"/>
      <c r="I35" s="79">
        <v>0</v>
      </c>
      <c r="J35" s="100"/>
      <c r="K35" s="79">
        <v>0</v>
      </c>
    </row>
    <row r="36" spans="2:11" ht="19.95" customHeight="1" x14ac:dyDescent="0.3">
      <c r="B36" s="5">
        <f>ROWS($A$24:A36)+10</f>
        <v>23</v>
      </c>
      <c r="C36" s="6" t="s">
        <v>134</v>
      </c>
      <c r="D36" s="59"/>
      <c r="E36" s="97">
        <v>1</v>
      </c>
      <c r="F36" s="98">
        <v>1</v>
      </c>
      <c r="G36" s="99">
        <v>1</v>
      </c>
      <c r="H36" s="100"/>
      <c r="I36" s="79">
        <v>0</v>
      </c>
      <c r="J36" s="100"/>
      <c r="K36" s="79">
        <v>0</v>
      </c>
    </row>
    <row r="37" spans="2:11" ht="19.95" customHeight="1" x14ac:dyDescent="0.3">
      <c r="B37" s="5">
        <f>ROWS($A$24:A37)+10</f>
        <v>24</v>
      </c>
      <c r="C37" s="6" t="s">
        <v>135</v>
      </c>
      <c r="D37" s="59"/>
      <c r="E37" s="97">
        <v>1</v>
      </c>
      <c r="F37" s="98">
        <v>1</v>
      </c>
      <c r="G37" s="99">
        <v>1</v>
      </c>
      <c r="H37" s="100"/>
      <c r="I37" s="79">
        <v>0</v>
      </c>
      <c r="J37" s="100"/>
      <c r="K37" s="79">
        <v>0</v>
      </c>
    </row>
    <row r="38" spans="2:11" ht="19.95" customHeight="1" x14ac:dyDescent="0.3">
      <c r="B38" s="5">
        <f>ROWS($A$24:A38)+10</f>
        <v>25</v>
      </c>
      <c r="C38" s="6" t="s">
        <v>146</v>
      </c>
      <c r="D38" s="59"/>
      <c r="E38" s="97">
        <v>1</v>
      </c>
      <c r="F38" s="98">
        <v>6</v>
      </c>
      <c r="G38" s="99">
        <v>1</v>
      </c>
      <c r="H38" s="100"/>
      <c r="I38" s="101" t="s">
        <v>3</v>
      </c>
      <c r="J38" s="100"/>
      <c r="K38" s="101" t="s">
        <v>3</v>
      </c>
    </row>
    <row r="39" spans="2:11" ht="19.95" customHeight="1" x14ac:dyDescent="0.3">
      <c r="B39" s="5">
        <f>ROWS($A$24:A39)+10</f>
        <v>26</v>
      </c>
      <c r="C39" s="6" t="s">
        <v>82</v>
      </c>
      <c r="D39" s="59"/>
      <c r="E39" s="97">
        <v>1</v>
      </c>
      <c r="F39" s="98">
        <v>6</v>
      </c>
      <c r="G39" s="99">
        <v>1</v>
      </c>
      <c r="H39" s="100"/>
      <c r="I39" s="101" t="s">
        <v>3</v>
      </c>
      <c r="J39" s="100"/>
      <c r="K39" s="101" t="s">
        <v>3</v>
      </c>
    </row>
    <row r="40" spans="2:11" ht="19.95" customHeight="1" x14ac:dyDescent="0.3">
      <c r="B40" s="5">
        <f>ROWS($A$24:A40)+10</f>
        <v>27</v>
      </c>
      <c r="C40" s="6" t="s">
        <v>81</v>
      </c>
      <c r="D40" s="59"/>
      <c r="E40" s="97">
        <v>1</v>
      </c>
      <c r="F40" s="98">
        <v>6</v>
      </c>
      <c r="G40" s="99">
        <v>1</v>
      </c>
      <c r="H40" s="100"/>
      <c r="I40" s="101" t="s">
        <v>3</v>
      </c>
      <c r="J40" s="100"/>
      <c r="K40" s="101" t="s">
        <v>3</v>
      </c>
    </row>
    <row r="41" spans="2:11" ht="19.95" customHeight="1" x14ac:dyDescent="0.3">
      <c r="B41" s="5">
        <f>ROWS($A$24:A41)+10</f>
        <v>28</v>
      </c>
      <c r="C41" s="6" t="s">
        <v>83</v>
      </c>
      <c r="D41" s="59"/>
      <c r="E41" s="97">
        <v>1</v>
      </c>
      <c r="F41" s="98">
        <v>6</v>
      </c>
      <c r="G41" s="99">
        <v>1</v>
      </c>
      <c r="H41" s="100"/>
      <c r="I41" s="101" t="s">
        <v>3</v>
      </c>
      <c r="J41" s="100"/>
      <c r="K41" s="101" t="s">
        <v>3</v>
      </c>
    </row>
    <row r="42" spans="2:11" ht="19.95" customHeight="1" x14ac:dyDescent="0.3">
      <c r="B42" s="5">
        <f>ROWS($A$24:A42)+10</f>
        <v>29</v>
      </c>
      <c r="C42" s="6" t="s">
        <v>84</v>
      </c>
      <c r="D42" s="59"/>
      <c r="E42" s="97">
        <v>1</v>
      </c>
      <c r="F42" s="98">
        <v>6</v>
      </c>
      <c r="G42" s="99">
        <v>1</v>
      </c>
      <c r="H42" s="100"/>
      <c r="I42" s="101" t="s">
        <v>3</v>
      </c>
      <c r="J42" s="100"/>
      <c r="K42" s="101" t="s">
        <v>3</v>
      </c>
    </row>
    <row r="43" spans="2:11" ht="19.95" customHeight="1" x14ac:dyDescent="0.3">
      <c r="B43" s="5">
        <f>ROWS($A$24:A43)+10</f>
        <v>30</v>
      </c>
      <c r="C43" s="6" t="s">
        <v>140</v>
      </c>
      <c r="D43" s="59"/>
      <c r="E43" s="97">
        <v>1</v>
      </c>
      <c r="F43" s="98">
        <v>6</v>
      </c>
      <c r="G43" s="99">
        <v>1</v>
      </c>
      <c r="H43" s="100"/>
      <c r="I43" s="79">
        <v>0</v>
      </c>
      <c r="J43" s="100"/>
      <c r="K43" s="79">
        <v>0</v>
      </c>
    </row>
    <row r="44" spans="2:11" ht="19.95" customHeight="1" x14ac:dyDescent="0.3">
      <c r="B44" s="5">
        <f>ROWS($A$24:A44)+10</f>
        <v>31</v>
      </c>
      <c r="C44" s="6" t="s">
        <v>141</v>
      </c>
      <c r="D44" s="59"/>
      <c r="E44" s="97">
        <v>1</v>
      </c>
      <c r="F44" s="98">
        <v>4</v>
      </c>
      <c r="G44" s="99">
        <v>1</v>
      </c>
      <c r="H44" s="100"/>
      <c r="I44" s="79">
        <v>0</v>
      </c>
      <c r="J44" s="100"/>
      <c r="K44" s="79">
        <v>0</v>
      </c>
    </row>
    <row r="45" spans="2:11" ht="19.95" customHeight="1" x14ac:dyDescent="0.3">
      <c r="B45" s="5">
        <f>ROWS($A$24:A45)+10</f>
        <v>32</v>
      </c>
      <c r="C45" s="6" t="s">
        <v>142</v>
      </c>
      <c r="D45" s="59"/>
      <c r="E45" s="97">
        <v>1</v>
      </c>
      <c r="F45" s="98">
        <v>2</v>
      </c>
      <c r="G45" s="99">
        <v>1</v>
      </c>
      <c r="H45" s="100"/>
      <c r="I45" s="79">
        <v>0</v>
      </c>
      <c r="J45" s="100"/>
      <c r="K45" s="79">
        <v>0</v>
      </c>
    </row>
    <row r="46" spans="2:11" ht="19.95" customHeight="1" x14ac:dyDescent="0.3">
      <c r="B46" s="5">
        <f>ROWS($A$24:A46)+10</f>
        <v>33</v>
      </c>
      <c r="C46" s="6" t="s">
        <v>85</v>
      </c>
      <c r="D46" s="59"/>
      <c r="E46" s="97">
        <v>1</v>
      </c>
      <c r="F46" s="98">
        <v>6</v>
      </c>
      <c r="G46" s="99">
        <v>1</v>
      </c>
      <c r="H46" s="100"/>
      <c r="I46" s="101" t="s">
        <v>3</v>
      </c>
      <c r="J46" s="100"/>
      <c r="K46" s="101" t="s">
        <v>3</v>
      </c>
    </row>
    <row r="47" spans="2:11" ht="19.95" customHeight="1" x14ac:dyDescent="0.3">
      <c r="B47" s="5">
        <f>ROWS($A$24:A47)+10</f>
        <v>34</v>
      </c>
      <c r="C47" s="6" t="s">
        <v>145</v>
      </c>
      <c r="D47" s="59"/>
      <c r="E47" s="97">
        <v>1</v>
      </c>
      <c r="F47" s="98">
        <v>6</v>
      </c>
      <c r="G47" s="99">
        <v>1</v>
      </c>
      <c r="H47" s="100"/>
      <c r="I47" s="101" t="s">
        <v>3</v>
      </c>
      <c r="J47" s="100"/>
      <c r="K47" s="101" t="s">
        <v>3</v>
      </c>
    </row>
    <row r="48" spans="2:11" ht="19.95" customHeight="1" x14ac:dyDescent="0.3">
      <c r="B48" s="5">
        <f>ROWS($A$24:A48)+10</f>
        <v>35</v>
      </c>
      <c r="C48" s="6" t="s">
        <v>143</v>
      </c>
      <c r="D48" s="59"/>
      <c r="E48" s="97">
        <v>1</v>
      </c>
      <c r="F48" s="98">
        <v>6</v>
      </c>
      <c r="G48" s="99">
        <v>1</v>
      </c>
      <c r="H48" s="100"/>
      <c r="I48" s="79">
        <v>0</v>
      </c>
      <c r="J48" s="100"/>
      <c r="K48" s="79">
        <v>0</v>
      </c>
    </row>
    <row r="49" spans="2:11" ht="19.95" customHeight="1" x14ac:dyDescent="0.3">
      <c r="B49" s="5">
        <f>ROWS($A$24:A49)+10</f>
        <v>36</v>
      </c>
      <c r="C49" s="6" t="s">
        <v>86</v>
      </c>
      <c r="D49" s="59"/>
      <c r="E49" s="97">
        <v>1</v>
      </c>
      <c r="F49" s="98">
        <v>6</v>
      </c>
      <c r="G49" s="99">
        <v>1</v>
      </c>
      <c r="H49" s="100"/>
      <c r="I49" s="79">
        <v>0</v>
      </c>
      <c r="J49" s="100"/>
      <c r="K49" s="79">
        <v>0</v>
      </c>
    </row>
    <row r="50" spans="2:11" ht="19.95" customHeight="1" x14ac:dyDescent="0.3">
      <c r="B50" s="5">
        <f>ROWS($A$24:A50)+10</f>
        <v>37</v>
      </c>
      <c r="C50" s="6" t="s">
        <v>87</v>
      </c>
      <c r="D50" s="59"/>
      <c r="E50" s="97">
        <v>1</v>
      </c>
      <c r="F50" s="98">
        <v>3</v>
      </c>
      <c r="G50" s="99">
        <v>1</v>
      </c>
      <c r="H50" s="100"/>
      <c r="I50" s="79">
        <v>0</v>
      </c>
      <c r="J50" s="100"/>
      <c r="K50" s="79">
        <v>0</v>
      </c>
    </row>
    <row r="51" spans="2:11" ht="19.95" customHeight="1" x14ac:dyDescent="0.3">
      <c r="B51" s="5">
        <f>ROWS($A$24:A51)+10</f>
        <v>38</v>
      </c>
      <c r="C51" s="39" t="s">
        <v>88</v>
      </c>
      <c r="D51" s="59"/>
      <c r="E51" s="97">
        <v>1</v>
      </c>
      <c r="F51" s="98">
        <v>3</v>
      </c>
      <c r="G51" s="99">
        <v>1</v>
      </c>
      <c r="H51" s="100"/>
      <c r="I51" s="79">
        <v>0</v>
      </c>
      <c r="J51" s="100"/>
      <c r="K51" s="79">
        <v>0</v>
      </c>
    </row>
    <row r="52" spans="2:11" ht="19.95" customHeight="1" x14ac:dyDescent="0.3">
      <c r="B52" s="5">
        <f>ROWS($A$24:A52)+10</f>
        <v>39</v>
      </c>
      <c r="C52" s="6" t="s">
        <v>89</v>
      </c>
      <c r="D52" s="59"/>
      <c r="E52" s="97">
        <v>1</v>
      </c>
      <c r="F52" s="98">
        <v>3</v>
      </c>
      <c r="G52" s="99">
        <v>1</v>
      </c>
      <c r="H52" s="100"/>
      <c r="I52" s="79">
        <v>0</v>
      </c>
      <c r="J52" s="100"/>
      <c r="K52" s="79">
        <v>0</v>
      </c>
    </row>
    <row r="53" spans="2:11" ht="19.95" customHeight="1" x14ac:dyDescent="0.3">
      <c r="B53" s="5">
        <f>ROWS($A$24:A53)+10</f>
        <v>40</v>
      </c>
      <c r="C53" s="6" t="s">
        <v>90</v>
      </c>
      <c r="D53" s="59"/>
      <c r="E53" s="97">
        <v>1</v>
      </c>
      <c r="F53" s="98">
        <v>2</v>
      </c>
      <c r="G53" s="99">
        <v>1</v>
      </c>
      <c r="H53" s="100"/>
      <c r="I53" s="79">
        <v>0</v>
      </c>
      <c r="J53" s="100"/>
      <c r="K53" s="79">
        <v>0</v>
      </c>
    </row>
    <row r="54" spans="2:11" ht="19.95" customHeight="1" x14ac:dyDescent="0.3">
      <c r="B54" s="5">
        <f>ROWS($A$24:A54)+10</f>
        <v>41</v>
      </c>
      <c r="C54" s="6" t="s">
        <v>91</v>
      </c>
      <c r="D54" s="59"/>
      <c r="E54" s="97">
        <v>1</v>
      </c>
      <c r="F54" s="98">
        <v>2</v>
      </c>
      <c r="G54" s="99">
        <v>1</v>
      </c>
      <c r="H54" s="100"/>
      <c r="I54" s="101" t="s">
        <v>3</v>
      </c>
      <c r="J54" s="100"/>
      <c r="K54" s="101" t="s">
        <v>3</v>
      </c>
    </row>
    <row r="55" spans="2:11" ht="19.95" customHeight="1" x14ac:dyDescent="0.3">
      <c r="B55" s="5">
        <f>ROWS($A$24:A55)+10</f>
        <v>42</v>
      </c>
      <c r="C55" s="6" t="s">
        <v>92</v>
      </c>
      <c r="D55" s="59"/>
      <c r="E55" s="97">
        <v>1</v>
      </c>
      <c r="F55" s="98">
        <v>6</v>
      </c>
      <c r="G55" s="99">
        <v>1</v>
      </c>
      <c r="H55" s="100"/>
      <c r="I55" s="79">
        <v>0</v>
      </c>
      <c r="J55" s="100"/>
      <c r="K55" s="79">
        <v>0</v>
      </c>
    </row>
    <row r="56" spans="2:11" ht="19.95" customHeight="1" x14ac:dyDescent="0.3">
      <c r="B56" s="5">
        <f>ROWS($A$24:A56)+10</f>
        <v>43</v>
      </c>
      <c r="C56" s="6" t="s">
        <v>100</v>
      </c>
      <c r="D56" s="59"/>
      <c r="E56" s="97">
        <v>1</v>
      </c>
      <c r="F56" s="98">
        <v>1</v>
      </c>
      <c r="G56" s="99">
        <v>2</v>
      </c>
      <c r="H56" s="100"/>
      <c r="I56" s="79">
        <v>0</v>
      </c>
      <c r="J56" s="100"/>
      <c r="K56" s="79">
        <v>0</v>
      </c>
    </row>
    <row r="57" spans="2:11" ht="19.95" customHeight="1" x14ac:dyDescent="0.3">
      <c r="B57" s="5">
        <f>ROWS($A$24:A57)+10</f>
        <v>44</v>
      </c>
      <c r="C57" s="6" t="s">
        <v>93</v>
      </c>
      <c r="D57" s="59"/>
      <c r="E57" s="97">
        <v>1</v>
      </c>
      <c r="F57" s="98">
        <v>1</v>
      </c>
      <c r="G57" s="99">
        <v>1</v>
      </c>
      <c r="H57" s="100"/>
      <c r="I57" s="79">
        <v>0</v>
      </c>
      <c r="J57" s="100"/>
      <c r="K57" s="79">
        <v>0</v>
      </c>
    </row>
    <row r="58" spans="2:11" ht="19.95" customHeight="1" x14ac:dyDescent="0.3">
      <c r="B58" s="5">
        <f>ROWS($A$24:A58)+10</f>
        <v>45</v>
      </c>
      <c r="C58" s="6" t="s">
        <v>95</v>
      </c>
      <c r="D58" s="59"/>
      <c r="E58" s="97">
        <v>1</v>
      </c>
      <c r="F58" s="98">
        <v>2</v>
      </c>
      <c r="G58" s="99">
        <v>1</v>
      </c>
      <c r="H58" s="100"/>
      <c r="I58" s="79">
        <v>0</v>
      </c>
      <c r="J58" s="100"/>
      <c r="K58" s="79">
        <v>0</v>
      </c>
    </row>
    <row r="59" spans="2:11" ht="19.95" customHeight="1" x14ac:dyDescent="0.3">
      <c r="B59" s="5">
        <f>ROWS($A$24:A59)+10</f>
        <v>46</v>
      </c>
      <c r="C59" s="6" t="s">
        <v>94</v>
      </c>
      <c r="D59" s="59"/>
      <c r="E59" s="97">
        <v>1</v>
      </c>
      <c r="F59" s="98">
        <v>1</v>
      </c>
      <c r="G59" s="99">
        <v>1</v>
      </c>
      <c r="H59" s="100"/>
      <c r="I59" s="79">
        <v>0</v>
      </c>
      <c r="J59" s="100"/>
      <c r="K59" s="79">
        <v>0</v>
      </c>
    </row>
    <row r="60" spans="2:11" ht="19.95" customHeight="1" x14ac:dyDescent="0.3">
      <c r="B60" s="5">
        <f>ROWS($A$24:A60)+10</f>
        <v>47</v>
      </c>
      <c r="C60" s="6" t="s">
        <v>96</v>
      </c>
      <c r="D60" s="59"/>
      <c r="E60" s="97">
        <v>1</v>
      </c>
      <c r="F60" s="98">
        <v>1</v>
      </c>
      <c r="G60" s="99">
        <v>1</v>
      </c>
      <c r="H60" s="100"/>
      <c r="I60" s="79">
        <v>0</v>
      </c>
      <c r="J60" s="100"/>
      <c r="K60" s="79">
        <v>0</v>
      </c>
    </row>
    <row r="61" spans="2:11" ht="19.95" customHeight="1" x14ac:dyDescent="0.3">
      <c r="B61" s="5">
        <f>ROWS($A$24:A61)+10</f>
        <v>48</v>
      </c>
      <c r="C61" s="6" t="s">
        <v>97</v>
      </c>
      <c r="D61" s="59"/>
      <c r="E61" s="97">
        <v>1</v>
      </c>
      <c r="F61" s="98">
        <v>4</v>
      </c>
      <c r="G61" s="99">
        <v>1</v>
      </c>
      <c r="H61" s="100"/>
      <c r="I61" s="79">
        <v>0</v>
      </c>
      <c r="J61" s="100"/>
      <c r="K61" s="79">
        <v>0</v>
      </c>
    </row>
    <row r="62" spans="2:11" ht="19.95" customHeight="1" x14ac:dyDescent="0.3">
      <c r="B62" s="5">
        <f>ROWS($A$24:A62)+10</f>
        <v>49</v>
      </c>
      <c r="C62" s="6" t="s">
        <v>98</v>
      </c>
      <c r="D62" s="59"/>
      <c r="E62" s="97">
        <v>1</v>
      </c>
      <c r="F62" s="98">
        <v>4</v>
      </c>
      <c r="G62" s="99">
        <v>1</v>
      </c>
      <c r="H62" s="100"/>
      <c r="I62" s="79">
        <v>0</v>
      </c>
      <c r="J62" s="100"/>
      <c r="K62" s="79">
        <v>0</v>
      </c>
    </row>
    <row r="63" spans="2:11" ht="19.95" customHeight="1" x14ac:dyDescent="0.3">
      <c r="B63" s="5">
        <f>ROWS($A$24:A63)+10</f>
        <v>50</v>
      </c>
      <c r="C63" s="39" t="s">
        <v>99</v>
      </c>
      <c r="D63" s="59"/>
      <c r="E63" s="97">
        <v>1</v>
      </c>
      <c r="F63" s="98">
        <v>2</v>
      </c>
      <c r="G63" s="99">
        <v>1</v>
      </c>
      <c r="H63" s="100"/>
      <c r="I63" s="79">
        <v>0</v>
      </c>
      <c r="J63" s="100"/>
      <c r="K63" s="79">
        <v>0</v>
      </c>
    </row>
    <row r="64" spans="2:11" ht="19.95" customHeight="1" x14ac:dyDescent="0.3">
      <c r="B64" s="5">
        <f>ROWS($A$24:A64)+10</f>
        <v>51</v>
      </c>
      <c r="C64" s="6" t="s">
        <v>101</v>
      </c>
      <c r="D64" s="59"/>
      <c r="E64" s="97">
        <v>1</v>
      </c>
      <c r="F64" s="98">
        <v>4</v>
      </c>
      <c r="G64" s="99">
        <v>1</v>
      </c>
      <c r="H64" s="100"/>
      <c r="I64" s="79">
        <v>0</v>
      </c>
      <c r="J64" s="100"/>
      <c r="K64" s="79">
        <v>0</v>
      </c>
    </row>
    <row r="65" spans="2:11" ht="19.95" customHeight="1" x14ac:dyDescent="0.3">
      <c r="B65" s="5">
        <f>ROWS($A$24:A65)+10</f>
        <v>52</v>
      </c>
      <c r="C65" s="6" t="s">
        <v>102</v>
      </c>
      <c r="D65" s="59"/>
      <c r="E65" s="97">
        <v>1</v>
      </c>
      <c r="F65" s="98">
        <v>8</v>
      </c>
      <c r="G65" s="99">
        <v>1</v>
      </c>
      <c r="H65" s="100"/>
      <c r="I65" s="101" t="s">
        <v>3</v>
      </c>
      <c r="J65" s="100"/>
      <c r="K65" s="101" t="s">
        <v>3</v>
      </c>
    </row>
    <row r="66" spans="2:11" ht="19.95" customHeight="1" x14ac:dyDescent="0.3">
      <c r="B66" s="5">
        <f>ROWS($A$24:A66)+10</f>
        <v>53</v>
      </c>
      <c r="C66" s="6" t="s">
        <v>104</v>
      </c>
      <c r="D66" s="59"/>
      <c r="E66" s="97">
        <v>1</v>
      </c>
      <c r="F66" s="98">
        <v>2</v>
      </c>
      <c r="G66" s="99">
        <v>1</v>
      </c>
      <c r="H66" s="100"/>
      <c r="I66" s="79">
        <v>0</v>
      </c>
      <c r="J66" s="100"/>
      <c r="K66" s="79">
        <v>0</v>
      </c>
    </row>
    <row r="67" spans="2:11" ht="19.95" customHeight="1" x14ac:dyDescent="0.3">
      <c r="B67" s="5">
        <f>ROWS($A$24:A67)+10</f>
        <v>54</v>
      </c>
      <c r="C67" s="6" t="s">
        <v>103</v>
      </c>
      <c r="D67" s="59"/>
      <c r="E67" s="97">
        <v>1</v>
      </c>
      <c r="F67" s="98">
        <v>2</v>
      </c>
      <c r="G67" s="99">
        <v>1</v>
      </c>
      <c r="H67" s="100"/>
      <c r="I67" s="79">
        <v>0</v>
      </c>
      <c r="J67" s="100"/>
      <c r="K67" s="79">
        <v>0</v>
      </c>
    </row>
    <row r="68" spans="2:11" ht="19.95" customHeight="1" x14ac:dyDescent="0.3">
      <c r="B68" s="5">
        <f>ROWS($A$24:A68)+10</f>
        <v>55</v>
      </c>
      <c r="C68" s="6" t="s">
        <v>105</v>
      </c>
      <c r="D68" s="59"/>
      <c r="E68" s="97">
        <v>1</v>
      </c>
      <c r="F68" s="98">
        <v>2</v>
      </c>
      <c r="G68" s="99">
        <v>1</v>
      </c>
      <c r="H68" s="100"/>
      <c r="I68" s="79">
        <v>0</v>
      </c>
      <c r="J68" s="100"/>
      <c r="K68" s="79">
        <v>0</v>
      </c>
    </row>
    <row r="69" spans="2:11" ht="19.95" customHeight="1" x14ac:dyDescent="0.3">
      <c r="B69" s="5">
        <f>ROWS($A$24:A69)+10</f>
        <v>56</v>
      </c>
      <c r="C69" s="6" t="s">
        <v>106</v>
      </c>
      <c r="D69" s="59"/>
      <c r="E69" s="97">
        <v>1</v>
      </c>
      <c r="F69" s="98">
        <v>1</v>
      </c>
      <c r="G69" s="99">
        <v>1</v>
      </c>
      <c r="H69" s="100"/>
      <c r="I69" s="79">
        <v>0</v>
      </c>
      <c r="J69" s="100"/>
      <c r="K69" s="79">
        <v>0</v>
      </c>
    </row>
    <row r="70" spans="2:11" ht="19.95" customHeight="1" x14ac:dyDescent="0.3">
      <c r="B70" s="5">
        <f>ROWS($A$24:A70)+10</f>
        <v>57</v>
      </c>
      <c r="C70" s="6" t="s">
        <v>107</v>
      </c>
      <c r="D70" s="59"/>
      <c r="E70" s="97">
        <v>1</v>
      </c>
      <c r="F70" s="98">
        <v>1</v>
      </c>
      <c r="G70" s="99">
        <v>1</v>
      </c>
      <c r="H70" s="100"/>
      <c r="I70" s="79">
        <v>0</v>
      </c>
      <c r="J70" s="100"/>
      <c r="K70" s="79">
        <v>0</v>
      </c>
    </row>
    <row r="71" spans="2:11" ht="19.95" customHeight="1" x14ac:dyDescent="0.3">
      <c r="B71" s="5">
        <f>ROWS($A$24:A71)+10</f>
        <v>58</v>
      </c>
      <c r="C71" s="6" t="s">
        <v>108</v>
      </c>
      <c r="D71" s="61"/>
      <c r="E71" s="97">
        <v>1</v>
      </c>
      <c r="F71" s="98">
        <v>10</v>
      </c>
      <c r="G71" s="99">
        <v>1</v>
      </c>
      <c r="H71" s="100"/>
      <c r="I71" s="79">
        <v>0</v>
      </c>
      <c r="J71" s="100"/>
      <c r="K71" s="79">
        <v>0</v>
      </c>
    </row>
    <row r="72" spans="2:11" ht="19.95" customHeight="1" x14ac:dyDescent="0.3">
      <c r="B72" s="5">
        <f>ROWS($A$24:A72)+10</f>
        <v>59</v>
      </c>
      <c r="C72" s="6" t="s">
        <v>109</v>
      </c>
      <c r="D72" s="59"/>
      <c r="E72" s="97">
        <v>1</v>
      </c>
      <c r="F72" s="98">
        <v>10</v>
      </c>
      <c r="G72" s="99">
        <v>1</v>
      </c>
      <c r="H72" s="100"/>
      <c r="I72" s="79">
        <v>0</v>
      </c>
      <c r="J72" s="100"/>
      <c r="K72" s="79">
        <v>0</v>
      </c>
    </row>
    <row r="73" spans="2:11" ht="19.95" customHeight="1" x14ac:dyDescent="0.3">
      <c r="B73" s="5">
        <f>ROWS($A$24:A73)+10</f>
        <v>60</v>
      </c>
      <c r="C73" s="6" t="s">
        <v>110</v>
      </c>
      <c r="D73" s="59"/>
      <c r="E73" s="97">
        <v>1</v>
      </c>
      <c r="F73" s="98">
        <v>6</v>
      </c>
      <c r="G73" s="99">
        <v>1</v>
      </c>
      <c r="H73" s="100"/>
      <c r="I73" s="79">
        <v>0</v>
      </c>
      <c r="J73" s="100"/>
      <c r="K73" s="79">
        <v>0</v>
      </c>
    </row>
    <row r="74" spans="2:11" ht="19.95" customHeight="1" x14ac:dyDescent="0.3">
      <c r="B74" s="5">
        <f>ROWS($A$24:A74)+10</f>
        <v>61</v>
      </c>
      <c r="C74" s="6" t="s">
        <v>111</v>
      </c>
      <c r="D74" s="59"/>
      <c r="E74" s="97">
        <v>1</v>
      </c>
      <c r="F74" s="98">
        <v>5</v>
      </c>
      <c r="G74" s="99">
        <v>1</v>
      </c>
      <c r="H74" s="100"/>
      <c r="I74" s="79">
        <v>0</v>
      </c>
      <c r="J74" s="100"/>
      <c r="K74" s="79">
        <v>0</v>
      </c>
    </row>
    <row r="75" spans="2:11" ht="19.95" customHeight="1" x14ac:dyDescent="0.3">
      <c r="B75" s="5">
        <f>ROWS($A$24:A75)+10</f>
        <v>62</v>
      </c>
      <c r="C75" s="6" t="s">
        <v>112</v>
      </c>
      <c r="D75" s="59"/>
      <c r="E75" s="97">
        <v>1</v>
      </c>
      <c r="F75" s="98">
        <v>4</v>
      </c>
      <c r="G75" s="99">
        <v>1</v>
      </c>
      <c r="H75" s="100"/>
      <c r="I75" s="79">
        <v>0</v>
      </c>
      <c r="J75" s="100"/>
      <c r="K75" s="79">
        <v>0</v>
      </c>
    </row>
    <row r="76" spans="2:11" ht="19.95" customHeight="1" x14ac:dyDescent="0.3">
      <c r="B76" s="5">
        <f>ROWS($A$24:A76)+10</f>
        <v>63</v>
      </c>
      <c r="C76" s="46" t="s">
        <v>113</v>
      </c>
      <c r="D76" s="59"/>
      <c r="E76" s="97">
        <v>1</v>
      </c>
      <c r="F76" s="98">
        <v>10</v>
      </c>
      <c r="G76" s="99">
        <v>1</v>
      </c>
      <c r="H76" s="100"/>
      <c r="I76" s="79">
        <v>0</v>
      </c>
      <c r="J76" s="100"/>
      <c r="K76" s="79">
        <v>0</v>
      </c>
    </row>
    <row r="77" spans="2:11" ht="19.95" customHeight="1" x14ac:dyDescent="0.3">
      <c r="B77" s="5">
        <f>ROWS($A$24:A77)+10</f>
        <v>64</v>
      </c>
      <c r="C77" s="46" t="s">
        <v>114</v>
      </c>
      <c r="D77" s="59"/>
      <c r="E77" s="97">
        <v>1</v>
      </c>
      <c r="F77" s="98">
        <v>6</v>
      </c>
      <c r="G77" s="99">
        <v>1</v>
      </c>
      <c r="H77" s="100"/>
      <c r="I77" s="79">
        <v>0</v>
      </c>
      <c r="J77" s="100"/>
      <c r="K77" s="79">
        <v>0</v>
      </c>
    </row>
    <row r="78" spans="2:11" ht="19.95" customHeight="1" x14ac:dyDescent="0.3">
      <c r="B78" s="5">
        <f>ROWS($A$24:A78)+10</f>
        <v>65</v>
      </c>
      <c r="C78" s="39" t="s">
        <v>115</v>
      </c>
      <c r="D78" s="59"/>
      <c r="E78" s="97">
        <v>1</v>
      </c>
      <c r="F78" s="98">
        <v>6</v>
      </c>
      <c r="G78" s="99">
        <v>1</v>
      </c>
      <c r="H78" s="100"/>
      <c r="I78" s="79">
        <v>0</v>
      </c>
      <c r="J78" s="100"/>
      <c r="K78" s="79">
        <v>0</v>
      </c>
    </row>
    <row r="79" spans="2:11" ht="19.95" customHeight="1" x14ac:dyDescent="0.3">
      <c r="B79" s="5">
        <f>ROWS($A$24:A79)+10</f>
        <v>66</v>
      </c>
      <c r="C79" s="39" t="s">
        <v>116</v>
      </c>
      <c r="D79" s="61"/>
      <c r="E79" s="97">
        <v>1</v>
      </c>
      <c r="F79" s="98">
        <v>20</v>
      </c>
      <c r="G79" s="99">
        <v>1</v>
      </c>
      <c r="H79" s="100"/>
      <c r="I79" s="79">
        <v>0</v>
      </c>
      <c r="J79" s="100"/>
      <c r="K79" s="79">
        <v>0</v>
      </c>
    </row>
    <row r="80" spans="2:11" ht="19.95" customHeight="1" x14ac:dyDescent="0.3">
      <c r="B80" s="5">
        <f>ROWS($A$24:A80)+10</f>
        <v>67</v>
      </c>
      <c r="C80" s="39" t="s">
        <v>37</v>
      </c>
      <c r="D80" s="61"/>
      <c r="E80" s="97">
        <v>1</v>
      </c>
      <c r="F80" s="98">
        <v>20</v>
      </c>
      <c r="G80" s="99">
        <v>1</v>
      </c>
      <c r="H80" s="100"/>
      <c r="I80" s="79">
        <v>0</v>
      </c>
      <c r="J80" s="100"/>
      <c r="K80" s="79">
        <v>0</v>
      </c>
    </row>
    <row r="81" spans="2:11" ht="19.95" customHeight="1" x14ac:dyDescent="0.3">
      <c r="B81" s="5">
        <f>ROWS($A$24:A81)+10</f>
        <v>68</v>
      </c>
      <c r="C81" s="39" t="s">
        <v>117</v>
      </c>
      <c r="D81" s="61"/>
      <c r="E81" s="97">
        <v>1</v>
      </c>
      <c r="F81" s="98">
        <v>20</v>
      </c>
      <c r="G81" s="99">
        <v>1</v>
      </c>
      <c r="H81" s="100"/>
      <c r="I81" s="79">
        <v>0</v>
      </c>
      <c r="J81" s="100"/>
      <c r="K81" s="79">
        <v>0</v>
      </c>
    </row>
    <row r="82" spans="2:11" ht="19.95" customHeight="1" x14ac:dyDescent="0.3">
      <c r="B82" s="5">
        <f>ROWS($A$24:A82)+10</f>
        <v>69</v>
      </c>
      <c r="C82" s="39" t="s">
        <v>118</v>
      </c>
      <c r="D82" s="61"/>
      <c r="E82" s="97">
        <v>1</v>
      </c>
      <c r="F82" s="98">
        <v>20</v>
      </c>
      <c r="G82" s="99">
        <v>1</v>
      </c>
      <c r="H82" s="100"/>
      <c r="I82" s="79">
        <v>0</v>
      </c>
      <c r="J82" s="100"/>
      <c r="K82" s="79">
        <v>0</v>
      </c>
    </row>
    <row r="83" spans="2:11" ht="19.95" customHeight="1" x14ac:dyDescent="0.3">
      <c r="B83" s="5">
        <f>ROWS($A$24:A83)+10</f>
        <v>70</v>
      </c>
      <c r="C83" s="39" t="s">
        <v>119</v>
      </c>
      <c r="D83" s="61"/>
      <c r="E83" s="97">
        <v>1</v>
      </c>
      <c r="F83" s="98">
        <v>20</v>
      </c>
      <c r="G83" s="99">
        <v>1</v>
      </c>
      <c r="H83" s="100"/>
      <c r="I83" s="101" t="s">
        <v>3</v>
      </c>
      <c r="J83" s="100"/>
      <c r="K83" s="101" t="s">
        <v>3</v>
      </c>
    </row>
    <row r="84" spans="2:11" ht="19.95" customHeight="1" x14ac:dyDescent="0.3">
      <c r="B84" s="5">
        <f>ROWS($A$24:A84)+10</f>
        <v>71</v>
      </c>
      <c r="C84" s="39" t="s">
        <v>120</v>
      </c>
      <c r="D84" s="61"/>
      <c r="E84" s="97">
        <v>1</v>
      </c>
      <c r="F84" s="98">
        <v>20</v>
      </c>
      <c r="G84" s="99">
        <v>1</v>
      </c>
      <c r="H84" s="100"/>
      <c r="I84" s="101" t="s">
        <v>3</v>
      </c>
      <c r="J84" s="100"/>
      <c r="K84" s="101" t="s">
        <v>3</v>
      </c>
    </row>
    <row r="85" spans="2:11" ht="19.95" customHeight="1" x14ac:dyDescent="0.3">
      <c r="B85" s="5">
        <f>ROWS($A$24:A85)+10</f>
        <v>72</v>
      </c>
      <c r="C85" s="39" t="s">
        <v>148</v>
      </c>
      <c r="D85" s="61"/>
      <c r="E85" s="97">
        <v>1</v>
      </c>
      <c r="F85" s="98">
        <v>20</v>
      </c>
      <c r="G85" s="99">
        <v>1</v>
      </c>
      <c r="H85" s="100"/>
      <c r="I85" s="101" t="s">
        <v>3</v>
      </c>
      <c r="J85" s="100"/>
      <c r="K85" s="101" t="s">
        <v>3</v>
      </c>
    </row>
    <row r="86" spans="2:11" ht="19.95" customHeight="1" x14ac:dyDescent="0.3">
      <c r="B86" s="5">
        <f>ROWS($A$24:A86)+10</f>
        <v>73</v>
      </c>
      <c r="C86" s="39" t="s">
        <v>121</v>
      </c>
      <c r="D86" s="61"/>
      <c r="E86" s="97">
        <v>1</v>
      </c>
      <c r="F86" s="98">
        <v>20</v>
      </c>
      <c r="G86" s="99">
        <v>1</v>
      </c>
      <c r="H86" s="100"/>
      <c r="I86" s="79">
        <v>0</v>
      </c>
      <c r="J86" s="100"/>
      <c r="K86" s="79">
        <v>0</v>
      </c>
    </row>
    <row r="87" spans="2:11" ht="19.95" customHeight="1" x14ac:dyDescent="0.3">
      <c r="B87" s="5">
        <f>ROWS($A$24:A87)+10</f>
        <v>74</v>
      </c>
      <c r="C87" s="39" t="s">
        <v>122</v>
      </c>
      <c r="D87" s="61"/>
      <c r="E87" s="97">
        <v>1</v>
      </c>
      <c r="F87" s="98">
        <v>5</v>
      </c>
      <c r="G87" s="99">
        <v>1</v>
      </c>
      <c r="H87" s="100"/>
      <c r="I87" s="79">
        <v>0</v>
      </c>
      <c r="J87" s="100"/>
      <c r="K87" s="79">
        <v>0</v>
      </c>
    </row>
    <row r="88" spans="2:11" ht="19.95" customHeight="1" x14ac:dyDescent="0.3">
      <c r="B88" s="5">
        <f>ROWS($A$24:A88)+10</f>
        <v>75</v>
      </c>
      <c r="C88" s="39" t="s">
        <v>123</v>
      </c>
      <c r="D88" s="61"/>
      <c r="E88" s="97">
        <v>1</v>
      </c>
      <c r="F88" s="98">
        <v>8</v>
      </c>
      <c r="G88" s="99">
        <v>1</v>
      </c>
      <c r="H88" s="100"/>
      <c r="I88" s="79">
        <v>0</v>
      </c>
      <c r="J88" s="100"/>
      <c r="K88" s="79">
        <v>0</v>
      </c>
    </row>
    <row r="89" spans="2:11" ht="19.95" customHeight="1" x14ac:dyDescent="0.3">
      <c r="B89" s="5">
        <f>ROWS($A$24:A89)+10</f>
        <v>76</v>
      </c>
      <c r="C89" s="39" t="s">
        <v>124</v>
      </c>
      <c r="D89" s="61"/>
      <c r="E89" s="97">
        <v>1</v>
      </c>
      <c r="F89" s="98">
        <v>20</v>
      </c>
      <c r="G89" s="99">
        <v>1</v>
      </c>
      <c r="H89" s="100"/>
      <c r="I89" s="79">
        <v>0</v>
      </c>
      <c r="J89" s="100"/>
      <c r="K89" s="79">
        <v>0</v>
      </c>
    </row>
    <row r="90" spans="2:11" ht="19.95" customHeight="1" x14ac:dyDescent="0.3">
      <c r="B90" s="5">
        <f>ROWS($A$24:A90)+10</f>
        <v>77</v>
      </c>
      <c r="C90" s="39" t="s">
        <v>128</v>
      </c>
      <c r="D90" s="61"/>
      <c r="E90" s="97">
        <v>1</v>
      </c>
      <c r="F90" s="98">
        <v>20</v>
      </c>
      <c r="G90" s="99">
        <v>1</v>
      </c>
      <c r="H90" s="100"/>
      <c r="I90" s="79">
        <v>0</v>
      </c>
      <c r="J90" s="100"/>
      <c r="K90" s="79">
        <v>0</v>
      </c>
    </row>
    <row r="91" spans="2:11" ht="19.95" customHeight="1" x14ac:dyDescent="0.3">
      <c r="B91" s="5">
        <f>ROWS($A$24:A91)+10</f>
        <v>78</v>
      </c>
      <c r="C91" s="39" t="s">
        <v>127</v>
      </c>
      <c r="D91" s="61"/>
      <c r="E91" s="97">
        <v>1</v>
      </c>
      <c r="F91" s="98">
        <v>20</v>
      </c>
      <c r="G91" s="99">
        <v>1</v>
      </c>
      <c r="H91" s="100"/>
      <c r="I91" s="79">
        <v>0</v>
      </c>
      <c r="J91" s="100"/>
      <c r="K91" s="79">
        <v>0</v>
      </c>
    </row>
    <row r="92" spans="2:11" ht="19.95" customHeight="1" x14ac:dyDescent="0.3">
      <c r="B92" s="5">
        <f>ROWS($A$24:A92)+10</f>
        <v>79</v>
      </c>
      <c r="C92" s="39" t="s">
        <v>125</v>
      </c>
      <c r="D92" s="61"/>
      <c r="E92" s="97">
        <v>1</v>
      </c>
      <c r="F92" s="98">
        <v>20</v>
      </c>
      <c r="G92" s="99">
        <v>1</v>
      </c>
      <c r="H92" s="100"/>
      <c r="I92" s="79">
        <v>0</v>
      </c>
      <c r="J92" s="100"/>
      <c r="K92" s="79">
        <v>0</v>
      </c>
    </row>
    <row r="93" spans="2:11" ht="19.95" customHeight="1" x14ac:dyDescent="0.3">
      <c r="B93" s="5">
        <f>ROWS($A$24:A93)+10</f>
        <v>80</v>
      </c>
      <c r="C93" s="39" t="s">
        <v>38</v>
      </c>
      <c r="D93" s="61"/>
      <c r="E93" s="97">
        <v>1</v>
      </c>
      <c r="F93" s="98">
        <v>20</v>
      </c>
      <c r="G93" s="99">
        <v>1</v>
      </c>
      <c r="H93" s="100"/>
      <c r="I93" s="79">
        <v>0</v>
      </c>
      <c r="J93" s="100"/>
      <c r="K93" s="79">
        <v>0</v>
      </c>
    </row>
    <row r="94" spans="2:11" ht="19.95" customHeight="1" x14ac:dyDescent="0.3">
      <c r="B94" s="5">
        <f>ROWS($A$24:A94)+10</f>
        <v>81</v>
      </c>
      <c r="C94" s="39" t="s">
        <v>126</v>
      </c>
      <c r="D94" s="61"/>
      <c r="E94" s="97">
        <v>1</v>
      </c>
      <c r="F94" s="98">
        <v>20</v>
      </c>
      <c r="G94" s="99">
        <v>1</v>
      </c>
      <c r="H94" s="100"/>
      <c r="I94" s="79">
        <v>0</v>
      </c>
      <c r="J94" s="100"/>
      <c r="K94" s="79">
        <v>0</v>
      </c>
    </row>
    <row r="95" spans="2:11" ht="19.95" customHeight="1" x14ac:dyDescent="0.3">
      <c r="B95" s="5">
        <f>ROWS($A$24:A95)+10</f>
        <v>82</v>
      </c>
      <c r="C95" s="39" t="s">
        <v>129</v>
      </c>
      <c r="D95" s="61"/>
      <c r="E95" s="97">
        <v>1</v>
      </c>
      <c r="F95" s="98">
        <v>20</v>
      </c>
      <c r="G95" s="99">
        <v>1</v>
      </c>
      <c r="H95" s="100"/>
      <c r="I95" s="79">
        <v>0</v>
      </c>
      <c r="J95" s="100"/>
      <c r="K95" s="79">
        <v>0</v>
      </c>
    </row>
    <row r="96" spans="2:11" ht="19.95" customHeight="1" x14ac:dyDescent="0.3">
      <c r="B96" s="5">
        <f>ROWS($A$24:A96)+10</f>
        <v>83</v>
      </c>
      <c r="C96" s="39" t="s">
        <v>39</v>
      </c>
      <c r="D96" s="61"/>
      <c r="E96" s="97">
        <v>1</v>
      </c>
      <c r="F96" s="98">
        <v>20</v>
      </c>
      <c r="G96" s="99">
        <v>1</v>
      </c>
      <c r="H96" s="100"/>
      <c r="I96" s="79">
        <v>0</v>
      </c>
      <c r="J96" s="100"/>
      <c r="K96" s="79">
        <v>0</v>
      </c>
    </row>
    <row r="97" spans="2:11" ht="19.95" customHeight="1" x14ac:dyDescent="0.3">
      <c r="B97" s="5">
        <f>ROWS($A$24:A97)+10</f>
        <v>84</v>
      </c>
      <c r="C97" s="39" t="s">
        <v>130</v>
      </c>
      <c r="D97" s="61"/>
      <c r="E97" s="97">
        <v>1</v>
      </c>
      <c r="F97" s="98">
        <v>20</v>
      </c>
      <c r="G97" s="99">
        <v>1</v>
      </c>
      <c r="H97" s="100"/>
      <c r="I97" s="79">
        <v>0</v>
      </c>
      <c r="J97" s="100"/>
      <c r="K97" s="79">
        <v>0</v>
      </c>
    </row>
    <row r="98" spans="2:11" ht="19.95" customHeight="1" x14ac:dyDescent="0.3">
      <c r="B98" s="5">
        <f>ROWS($A$24:A98)+10</f>
        <v>85</v>
      </c>
      <c r="C98" s="39" t="s">
        <v>131</v>
      </c>
      <c r="D98" s="61"/>
      <c r="E98" s="97">
        <v>1</v>
      </c>
      <c r="F98" s="98">
        <v>20</v>
      </c>
      <c r="G98" s="99">
        <v>1</v>
      </c>
      <c r="H98" s="100"/>
      <c r="I98" s="79">
        <v>0</v>
      </c>
      <c r="J98" s="100"/>
      <c r="K98" s="79">
        <v>0</v>
      </c>
    </row>
    <row r="99" spans="2:11" ht="19.95" customHeight="1" x14ac:dyDescent="0.3">
      <c r="B99" s="5">
        <f>ROWS($A$24:A99)+10</f>
        <v>86</v>
      </c>
      <c r="C99" s="39" t="s">
        <v>132</v>
      </c>
      <c r="D99" s="61"/>
      <c r="E99" s="97">
        <v>1</v>
      </c>
      <c r="F99" s="98">
        <v>20</v>
      </c>
      <c r="G99" s="99">
        <v>1</v>
      </c>
      <c r="H99" s="100"/>
      <c r="I99" s="79">
        <v>0</v>
      </c>
      <c r="J99" s="100"/>
      <c r="K99" s="79">
        <v>0</v>
      </c>
    </row>
    <row r="100" spans="2:11" ht="19.95" customHeight="1" x14ac:dyDescent="0.3">
      <c r="B100" s="5">
        <f>ROWS($A$24:A100)+10</f>
        <v>87</v>
      </c>
      <c r="C100" s="39" t="s">
        <v>133</v>
      </c>
      <c r="D100" s="61"/>
      <c r="E100" s="97">
        <v>1</v>
      </c>
      <c r="F100" s="98">
        <v>20</v>
      </c>
      <c r="G100" s="99">
        <v>1</v>
      </c>
      <c r="H100" s="100"/>
      <c r="I100" s="79">
        <v>0</v>
      </c>
      <c r="J100" s="100"/>
      <c r="K100" s="79">
        <v>0</v>
      </c>
    </row>
    <row r="101" spans="2:11" ht="19.95" customHeight="1" x14ac:dyDescent="0.3">
      <c r="B101" s="5">
        <f>ROWS($A$24:A101)+10</f>
        <v>88</v>
      </c>
      <c r="C101" s="39" t="s">
        <v>147</v>
      </c>
      <c r="D101" s="61"/>
      <c r="E101" s="97">
        <v>1</v>
      </c>
      <c r="F101" s="98">
        <v>5</v>
      </c>
      <c r="G101" s="99">
        <v>1</v>
      </c>
      <c r="H101" s="100"/>
      <c r="I101" s="79">
        <v>0</v>
      </c>
      <c r="J101" s="100"/>
      <c r="K101" s="79">
        <v>0</v>
      </c>
    </row>
    <row r="102" spans="2:11" ht="19.95" customHeight="1" x14ac:dyDescent="0.3">
      <c r="B102" s="5">
        <f>ROWS($A$24:A102)+10</f>
        <v>89</v>
      </c>
      <c r="C102" s="39" t="s">
        <v>371</v>
      </c>
      <c r="D102" s="61"/>
      <c r="E102" s="97">
        <v>1</v>
      </c>
      <c r="F102" s="98">
        <v>0</v>
      </c>
      <c r="G102" s="99">
        <v>0</v>
      </c>
      <c r="H102" s="100"/>
      <c r="I102" s="79">
        <v>0</v>
      </c>
      <c r="J102" s="100"/>
      <c r="K102" s="79">
        <v>0</v>
      </c>
    </row>
    <row r="103" spans="2:11" ht="19.95" customHeight="1" x14ac:dyDescent="0.3">
      <c r="B103" s="5">
        <f>ROWS($A$24:A103)+10</f>
        <v>90</v>
      </c>
      <c r="C103" s="6" t="s">
        <v>372</v>
      </c>
      <c r="D103" s="59"/>
      <c r="E103" s="97">
        <v>1</v>
      </c>
      <c r="F103" s="98">
        <v>0</v>
      </c>
      <c r="G103" s="99">
        <v>0</v>
      </c>
      <c r="H103" s="100"/>
      <c r="I103" s="79">
        <v>0</v>
      </c>
      <c r="J103" s="100"/>
      <c r="K103" s="79">
        <v>0</v>
      </c>
    </row>
    <row r="104" spans="2:11" ht="19.95" customHeight="1" x14ac:dyDescent="0.3">
      <c r="B104" s="10" t="s">
        <v>16</v>
      </c>
      <c r="C104" s="11" t="s">
        <v>17</v>
      </c>
      <c r="D104" s="11"/>
      <c r="E104" s="88"/>
      <c r="F104" s="88"/>
      <c r="G104" s="89">
        <f>$G$253</f>
        <v>7.0000000000000007E-2</v>
      </c>
      <c r="H104" s="90"/>
      <c r="I104" s="102">
        <f>SUMPRODUCT(I24:I103,$F$24:$F$103)*$G$104</f>
        <v>0</v>
      </c>
      <c r="J104" s="90"/>
      <c r="K104" s="102">
        <f>SUMPRODUCT(K24:K103,$F$24:$F$103)*$G$104</f>
        <v>0</v>
      </c>
    </row>
    <row r="105" spans="2:11" s="30" customFormat="1" ht="30" customHeight="1" x14ac:dyDescent="0.3">
      <c r="B105" s="28" t="s">
        <v>40</v>
      </c>
      <c r="C105" s="29"/>
      <c r="D105" s="29"/>
      <c r="E105" s="92"/>
      <c r="F105" s="92"/>
      <c r="G105" s="94"/>
      <c r="H105" s="95"/>
      <c r="I105" s="96"/>
      <c r="J105" s="95"/>
      <c r="K105" s="96"/>
    </row>
    <row r="106" spans="2:11" ht="19.95" customHeight="1" x14ac:dyDescent="0.3">
      <c r="B106" s="5">
        <f>ROWS($A$106:A106)+100</f>
        <v>101</v>
      </c>
      <c r="C106" s="31"/>
      <c r="D106" s="62"/>
      <c r="E106" s="97">
        <v>1</v>
      </c>
      <c r="F106" s="98">
        <v>1</v>
      </c>
      <c r="G106" s="103">
        <v>0</v>
      </c>
      <c r="H106" s="104"/>
      <c r="I106" s="79">
        <v>0</v>
      </c>
      <c r="J106" s="104"/>
      <c r="K106" s="79">
        <v>0</v>
      </c>
    </row>
    <row r="107" spans="2:11" ht="19.95" customHeight="1" x14ac:dyDescent="0.3">
      <c r="B107" s="5">
        <f>ROWS($A$106:A107)+100</f>
        <v>102</v>
      </c>
      <c r="C107" s="31"/>
      <c r="D107" s="62"/>
      <c r="E107" s="97">
        <v>1</v>
      </c>
      <c r="F107" s="98">
        <v>1</v>
      </c>
      <c r="G107" s="103">
        <v>0</v>
      </c>
      <c r="H107" s="104"/>
      <c r="I107" s="79">
        <v>0</v>
      </c>
      <c r="J107" s="104"/>
      <c r="K107" s="79">
        <v>0</v>
      </c>
    </row>
    <row r="108" spans="2:11" ht="19.95" customHeight="1" x14ac:dyDescent="0.3">
      <c r="B108" s="5">
        <f>ROWS($A$106:A108)+100</f>
        <v>103</v>
      </c>
      <c r="C108" s="31"/>
      <c r="D108" s="62"/>
      <c r="E108" s="97">
        <v>1</v>
      </c>
      <c r="F108" s="98">
        <v>1</v>
      </c>
      <c r="G108" s="103">
        <v>0</v>
      </c>
      <c r="H108" s="104"/>
      <c r="I108" s="79">
        <v>0</v>
      </c>
      <c r="J108" s="104"/>
      <c r="K108" s="79">
        <v>0</v>
      </c>
    </row>
    <row r="109" spans="2:11" ht="19.95" customHeight="1" x14ac:dyDescent="0.3">
      <c r="B109" s="5">
        <f>ROWS($A$106:A109)+100</f>
        <v>104</v>
      </c>
      <c r="C109" s="31"/>
      <c r="D109" s="62"/>
      <c r="E109" s="97">
        <v>1</v>
      </c>
      <c r="F109" s="98">
        <v>1</v>
      </c>
      <c r="G109" s="103">
        <v>0</v>
      </c>
      <c r="H109" s="104"/>
      <c r="I109" s="79">
        <v>0</v>
      </c>
      <c r="J109" s="104"/>
      <c r="K109" s="79">
        <v>0</v>
      </c>
    </row>
    <row r="110" spans="2:11" ht="19.95" customHeight="1" x14ac:dyDescent="0.3">
      <c r="B110" s="5">
        <f>ROWS($A$106:A110)+100</f>
        <v>105</v>
      </c>
      <c r="C110" s="31"/>
      <c r="D110" s="62"/>
      <c r="E110" s="97">
        <v>1</v>
      </c>
      <c r="F110" s="98">
        <v>1</v>
      </c>
      <c r="G110" s="103">
        <v>0</v>
      </c>
      <c r="H110" s="104"/>
      <c r="I110" s="79">
        <v>0</v>
      </c>
      <c r="J110" s="104"/>
      <c r="K110" s="79">
        <v>0</v>
      </c>
    </row>
    <row r="111" spans="2:11" ht="19.95" customHeight="1" x14ac:dyDescent="0.3">
      <c r="B111" s="5">
        <f>ROWS($A$106:A111)+100</f>
        <v>106</v>
      </c>
      <c r="C111" s="31"/>
      <c r="D111" s="62"/>
      <c r="E111" s="97">
        <v>1</v>
      </c>
      <c r="F111" s="98">
        <v>1</v>
      </c>
      <c r="G111" s="103">
        <v>0</v>
      </c>
      <c r="H111" s="104"/>
      <c r="I111" s="79">
        <v>0</v>
      </c>
      <c r="J111" s="104"/>
      <c r="K111" s="79">
        <v>0</v>
      </c>
    </row>
    <row r="112" spans="2:11" ht="19.95" customHeight="1" x14ac:dyDescent="0.3">
      <c r="B112" s="5">
        <f>ROWS($A$106:A112)+100</f>
        <v>107</v>
      </c>
      <c r="C112" s="31"/>
      <c r="D112" s="62"/>
      <c r="E112" s="97">
        <v>1</v>
      </c>
      <c r="F112" s="98">
        <v>1</v>
      </c>
      <c r="G112" s="103">
        <v>0</v>
      </c>
      <c r="H112" s="104"/>
      <c r="I112" s="79">
        <v>0</v>
      </c>
      <c r="J112" s="104"/>
      <c r="K112" s="79">
        <v>0</v>
      </c>
    </row>
    <row r="113" spans="2:11" ht="19.95" customHeight="1" x14ac:dyDescent="0.3">
      <c r="B113" s="5">
        <f>ROWS($A$106:A113)+100</f>
        <v>108</v>
      </c>
      <c r="C113" s="31"/>
      <c r="D113" s="62"/>
      <c r="E113" s="97">
        <v>1</v>
      </c>
      <c r="F113" s="98">
        <v>1</v>
      </c>
      <c r="G113" s="103">
        <v>0</v>
      </c>
      <c r="H113" s="104"/>
      <c r="I113" s="79">
        <v>0</v>
      </c>
      <c r="J113" s="104"/>
      <c r="K113" s="79">
        <v>0</v>
      </c>
    </row>
    <row r="114" spans="2:11" ht="19.95" customHeight="1" x14ac:dyDescent="0.3">
      <c r="B114" s="5">
        <f>ROWS($A$106:A114)+100</f>
        <v>109</v>
      </c>
      <c r="C114" s="31"/>
      <c r="D114" s="62"/>
      <c r="E114" s="97">
        <v>1</v>
      </c>
      <c r="F114" s="98">
        <v>1</v>
      </c>
      <c r="G114" s="103">
        <v>0</v>
      </c>
      <c r="H114" s="104"/>
      <c r="I114" s="79">
        <v>0</v>
      </c>
      <c r="J114" s="104"/>
      <c r="K114" s="79">
        <v>0</v>
      </c>
    </row>
    <row r="115" spans="2:11" ht="19.95" customHeight="1" x14ac:dyDescent="0.3">
      <c r="B115" s="5">
        <f>ROWS($A$106:A115)+100</f>
        <v>110</v>
      </c>
      <c r="C115" s="31"/>
      <c r="D115" s="62"/>
      <c r="E115" s="97">
        <v>1</v>
      </c>
      <c r="F115" s="98">
        <v>1</v>
      </c>
      <c r="G115" s="103">
        <v>0</v>
      </c>
      <c r="H115" s="104"/>
      <c r="I115" s="79">
        <v>0</v>
      </c>
      <c r="J115" s="104"/>
      <c r="K115" s="79">
        <v>0</v>
      </c>
    </row>
    <row r="116" spans="2:11" s="30" customFormat="1" ht="30" customHeight="1" x14ac:dyDescent="0.3">
      <c r="B116" s="28" t="s">
        <v>4</v>
      </c>
      <c r="C116" s="29"/>
      <c r="D116" s="29"/>
      <c r="E116" s="92"/>
      <c r="F116" s="92"/>
      <c r="G116" s="94"/>
      <c r="H116" s="95"/>
      <c r="I116" s="96"/>
      <c r="J116" s="95"/>
      <c r="K116" s="96"/>
    </row>
    <row r="117" spans="2:11" ht="19.95" customHeight="1" x14ac:dyDescent="0.3">
      <c r="B117" s="5">
        <f>ROWS($A$117:A117)+200</f>
        <v>201</v>
      </c>
      <c r="C117" s="2" t="s">
        <v>170</v>
      </c>
      <c r="D117" s="59"/>
      <c r="E117" s="97">
        <v>1</v>
      </c>
      <c r="F117" s="98">
        <v>10</v>
      </c>
      <c r="G117" s="103">
        <v>1</v>
      </c>
      <c r="H117" s="104"/>
      <c r="I117" s="79">
        <v>0</v>
      </c>
      <c r="J117" s="104"/>
      <c r="K117" s="79">
        <v>0</v>
      </c>
    </row>
    <row r="118" spans="2:11" ht="19.95" customHeight="1" x14ac:dyDescent="0.3">
      <c r="B118" s="5">
        <f>ROWS($A$117:A118)+200</f>
        <v>202</v>
      </c>
      <c r="C118" s="2" t="s">
        <v>171</v>
      </c>
      <c r="D118" s="59"/>
      <c r="E118" s="97">
        <v>1</v>
      </c>
      <c r="F118" s="98">
        <v>10</v>
      </c>
      <c r="G118" s="103">
        <v>1</v>
      </c>
      <c r="H118" s="104"/>
      <c r="I118" s="79">
        <v>0</v>
      </c>
      <c r="J118" s="104"/>
      <c r="K118" s="79">
        <v>0</v>
      </c>
    </row>
    <row r="119" spans="2:11" ht="19.95" customHeight="1" x14ac:dyDescent="0.3">
      <c r="B119" s="5">
        <f>ROWS($A$117:A119)+200</f>
        <v>203</v>
      </c>
      <c r="C119" s="2" t="s">
        <v>172</v>
      </c>
      <c r="D119" s="59"/>
      <c r="E119" s="97">
        <v>1</v>
      </c>
      <c r="F119" s="98">
        <v>8</v>
      </c>
      <c r="G119" s="103">
        <v>1</v>
      </c>
      <c r="H119" s="104"/>
      <c r="I119" s="79">
        <v>0</v>
      </c>
      <c r="J119" s="104"/>
      <c r="K119" s="79">
        <v>0</v>
      </c>
    </row>
    <row r="120" spans="2:11" ht="19.95" customHeight="1" x14ac:dyDescent="0.3">
      <c r="B120" s="5">
        <f>ROWS($A$117:A120)+200</f>
        <v>204</v>
      </c>
      <c r="C120" s="2" t="s">
        <v>173</v>
      </c>
      <c r="D120" s="59"/>
      <c r="E120" s="97">
        <v>1</v>
      </c>
      <c r="F120" s="98">
        <v>7</v>
      </c>
      <c r="G120" s="103">
        <v>1</v>
      </c>
      <c r="H120" s="104"/>
      <c r="I120" s="79">
        <v>0</v>
      </c>
      <c r="J120" s="104"/>
      <c r="K120" s="79">
        <v>0</v>
      </c>
    </row>
    <row r="121" spans="2:11" ht="19.95" customHeight="1" x14ac:dyDescent="0.3">
      <c r="B121" s="5">
        <f>ROWS($A$117:A121)+200</f>
        <v>205</v>
      </c>
      <c r="C121" s="2" t="s">
        <v>174</v>
      </c>
      <c r="D121" s="59"/>
      <c r="E121" s="97">
        <v>1</v>
      </c>
      <c r="F121" s="98">
        <v>7</v>
      </c>
      <c r="G121" s="103">
        <v>1</v>
      </c>
      <c r="H121" s="104"/>
      <c r="I121" s="79">
        <v>0</v>
      </c>
      <c r="J121" s="104"/>
      <c r="K121" s="79">
        <v>0</v>
      </c>
    </row>
    <row r="122" spans="2:11" ht="19.95" customHeight="1" x14ac:dyDescent="0.3">
      <c r="B122" s="5">
        <f>ROWS($A$117:A122)+200</f>
        <v>206</v>
      </c>
      <c r="C122" s="2" t="s">
        <v>175</v>
      </c>
      <c r="D122" s="59"/>
      <c r="E122" s="97">
        <v>1</v>
      </c>
      <c r="F122" s="98">
        <v>6</v>
      </c>
      <c r="G122" s="103">
        <v>1</v>
      </c>
      <c r="H122" s="104"/>
      <c r="I122" s="79">
        <v>0</v>
      </c>
      <c r="J122" s="104"/>
      <c r="K122" s="79">
        <v>0</v>
      </c>
    </row>
    <row r="123" spans="2:11" ht="19.95" customHeight="1" x14ac:dyDescent="0.3">
      <c r="B123" s="5">
        <f>ROWS($A$117:A123)+200</f>
        <v>207</v>
      </c>
      <c r="C123" s="2" t="s">
        <v>176</v>
      </c>
      <c r="D123" s="59"/>
      <c r="E123" s="97">
        <v>1</v>
      </c>
      <c r="F123" s="98">
        <v>40</v>
      </c>
      <c r="G123" s="103">
        <v>1</v>
      </c>
      <c r="H123" s="104"/>
      <c r="I123" s="79">
        <v>0</v>
      </c>
      <c r="J123" s="104"/>
      <c r="K123" s="79">
        <v>0</v>
      </c>
    </row>
    <row r="124" spans="2:11" ht="19.95" customHeight="1" x14ac:dyDescent="0.3">
      <c r="B124" s="5">
        <f>ROWS($A$117:A124)+200</f>
        <v>208</v>
      </c>
      <c r="C124" s="2" t="s">
        <v>177</v>
      </c>
      <c r="D124" s="59"/>
      <c r="E124" s="97">
        <v>1</v>
      </c>
      <c r="F124" s="98">
        <v>40</v>
      </c>
      <c r="G124" s="103">
        <v>1</v>
      </c>
      <c r="H124" s="104"/>
      <c r="I124" s="79">
        <v>0</v>
      </c>
      <c r="J124" s="104"/>
      <c r="K124" s="79">
        <v>0</v>
      </c>
    </row>
    <row r="125" spans="2:11" ht="19.95" customHeight="1" x14ac:dyDescent="0.3">
      <c r="B125" s="5">
        <f>ROWS($A$117:A125)+200</f>
        <v>209</v>
      </c>
      <c r="C125" s="2" t="s">
        <v>178</v>
      </c>
      <c r="D125" s="59"/>
      <c r="E125" s="97">
        <v>1</v>
      </c>
      <c r="F125" s="98">
        <v>30</v>
      </c>
      <c r="G125" s="103">
        <v>1</v>
      </c>
      <c r="H125" s="104"/>
      <c r="I125" s="79">
        <v>0</v>
      </c>
      <c r="J125" s="104"/>
      <c r="K125" s="79">
        <v>0</v>
      </c>
    </row>
    <row r="126" spans="2:11" ht="19.95" customHeight="1" x14ac:dyDescent="0.3">
      <c r="B126" s="5">
        <f>ROWS($A$117:A126)+200</f>
        <v>210</v>
      </c>
      <c r="C126" s="2" t="s">
        <v>179</v>
      </c>
      <c r="D126" s="59"/>
      <c r="E126" s="97">
        <v>1</v>
      </c>
      <c r="F126" s="98">
        <v>30</v>
      </c>
      <c r="G126" s="103">
        <v>1</v>
      </c>
      <c r="H126" s="104"/>
      <c r="I126" s="79">
        <v>0</v>
      </c>
      <c r="J126" s="104"/>
      <c r="K126" s="79">
        <v>0</v>
      </c>
    </row>
    <row r="127" spans="2:11" ht="19.95" customHeight="1" x14ac:dyDescent="0.3">
      <c r="B127" s="5">
        <f>ROWS($A$117:A127)+200</f>
        <v>211</v>
      </c>
      <c r="C127" s="2" t="s">
        <v>180</v>
      </c>
      <c r="D127" s="59"/>
      <c r="E127" s="97">
        <v>1</v>
      </c>
      <c r="F127" s="98">
        <v>30</v>
      </c>
      <c r="G127" s="103">
        <v>1</v>
      </c>
      <c r="H127" s="104"/>
      <c r="I127" s="79">
        <v>0</v>
      </c>
      <c r="J127" s="104"/>
      <c r="K127" s="79">
        <v>0</v>
      </c>
    </row>
    <row r="128" spans="2:11" ht="19.95" customHeight="1" x14ac:dyDescent="0.3">
      <c r="B128" s="5">
        <f>ROWS($A$117:A128)+200</f>
        <v>212</v>
      </c>
      <c r="C128" s="2" t="s">
        <v>181</v>
      </c>
      <c r="D128" s="59"/>
      <c r="E128" s="97">
        <v>1</v>
      </c>
      <c r="F128" s="98">
        <v>20</v>
      </c>
      <c r="G128" s="103">
        <v>1</v>
      </c>
      <c r="H128" s="104"/>
      <c r="I128" s="79">
        <v>0</v>
      </c>
      <c r="J128" s="104"/>
      <c r="K128" s="79">
        <v>0</v>
      </c>
    </row>
    <row r="129" spans="2:11" ht="19.95" customHeight="1" x14ac:dyDescent="0.3">
      <c r="B129" s="5">
        <f>ROWS($A$117:A129)+200</f>
        <v>213</v>
      </c>
      <c r="C129" s="2" t="s">
        <v>182</v>
      </c>
      <c r="D129" s="59"/>
      <c r="E129" s="97">
        <v>1</v>
      </c>
      <c r="F129" s="98">
        <v>5</v>
      </c>
      <c r="G129" s="103">
        <v>1</v>
      </c>
      <c r="H129" s="104"/>
      <c r="I129" s="79">
        <v>0</v>
      </c>
      <c r="J129" s="104"/>
      <c r="K129" s="79">
        <v>0</v>
      </c>
    </row>
    <row r="130" spans="2:11" ht="19.95" customHeight="1" x14ac:dyDescent="0.3">
      <c r="B130" s="5">
        <f>ROWS($A$117:A130)+200</f>
        <v>214</v>
      </c>
      <c r="C130" s="2" t="s">
        <v>183</v>
      </c>
      <c r="D130" s="59"/>
      <c r="E130" s="97">
        <v>1</v>
      </c>
      <c r="F130" s="98">
        <v>5</v>
      </c>
      <c r="G130" s="103">
        <v>1</v>
      </c>
      <c r="H130" s="104"/>
      <c r="I130" s="79">
        <v>0</v>
      </c>
      <c r="J130" s="104"/>
      <c r="K130" s="79">
        <v>0</v>
      </c>
    </row>
    <row r="131" spans="2:11" ht="19.95" customHeight="1" x14ac:dyDescent="0.3">
      <c r="B131" s="5">
        <f>ROWS($A$117:A131)+200</f>
        <v>215</v>
      </c>
      <c r="C131" s="2" t="s">
        <v>184</v>
      </c>
      <c r="D131" s="59"/>
      <c r="E131" s="97">
        <v>1</v>
      </c>
      <c r="F131" s="98">
        <v>20</v>
      </c>
      <c r="G131" s="103">
        <v>1</v>
      </c>
      <c r="H131" s="104"/>
      <c r="I131" s="79">
        <v>0</v>
      </c>
      <c r="J131" s="104"/>
      <c r="K131" s="79">
        <v>0</v>
      </c>
    </row>
    <row r="132" spans="2:11" ht="19.95" customHeight="1" x14ac:dyDescent="0.3">
      <c r="B132" s="5">
        <f>ROWS($A$117:A132)+200</f>
        <v>216</v>
      </c>
      <c r="C132" s="2" t="s">
        <v>185</v>
      </c>
      <c r="D132" s="59"/>
      <c r="E132" s="97">
        <v>1</v>
      </c>
      <c r="F132" s="98">
        <v>20</v>
      </c>
      <c r="G132" s="103">
        <v>1</v>
      </c>
      <c r="H132" s="104"/>
      <c r="I132" s="79">
        <v>0</v>
      </c>
      <c r="J132" s="104"/>
      <c r="K132" s="79">
        <v>0</v>
      </c>
    </row>
    <row r="133" spans="2:11" ht="19.95" customHeight="1" x14ac:dyDescent="0.3">
      <c r="B133" s="5">
        <f>ROWS($A$117:A133)+200</f>
        <v>217</v>
      </c>
      <c r="C133" s="2" t="s">
        <v>186</v>
      </c>
      <c r="D133" s="59"/>
      <c r="E133" s="97">
        <v>1</v>
      </c>
      <c r="F133" s="98">
        <v>5</v>
      </c>
      <c r="G133" s="103">
        <v>1</v>
      </c>
      <c r="H133" s="104"/>
      <c r="I133" s="79">
        <v>0</v>
      </c>
      <c r="J133" s="104"/>
      <c r="K133" s="79">
        <v>0</v>
      </c>
    </row>
    <row r="134" spans="2:11" ht="19.95" customHeight="1" x14ac:dyDescent="0.3">
      <c r="B134" s="5">
        <f>ROWS($A$117:A134)+200</f>
        <v>218</v>
      </c>
      <c r="C134" s="2" t="s">
        <v>187</v>
      </c>
      <c r="D134" s="59"/>
      <c r="E134" s="97">
        <v>1</v>
      </c>
      <c r="F134" s="98">
        <v>20</v>
      </c>
      <c r="G134" s="103">
        <v>1</v>
      </c>
      <c r="H134" s="104"/>
      <c r="I134" s="79">
        <v>0</v>
      </c>
      <c r="J134" s="104"/>
      <c r="K134" s="79">
        <v>0</v>
      </c>
    </row>
    <row r="135" spans="2:11" ht="19.95" customHeight="1" x14ac:dyDescent="0.3">
      <c r="B135" s="5">
        <f>ROWS($A$117:A135)+200</f>
        <v>219</v>
      </c>
      <c r="C135" s="2" t="s">
        <v>188</v>
      </c>
      <c r="D135" s="59"/>
      <c r="E135" s="97">
        <v>1</v>
      </c>
      <c r="F135" s="98">
        <v>3</v>
      </c>
      <c r="G135" s="103">
        <v>1</v>
      </c>
      <c r="H135" s="104"/>
      <c r="I135" s="79">
        <v>0</v>
      </c>
      <c r="J135" s="104"/>
      <c r="K135" s="79">
        <v>0</v>
      </c>
    </row>
    <row r="136" spans="2:11" ht="19.95" customHeight="1" x14ac:dyDescent="0.3">
      <c r="B136" s="5">
        <f>ROWS($A$117:A136)+200</f>
        <v>220</v>
      </c>
      <c r="C136" s="2" t="s">
        <v>189</v>
      </c>
      <c r="D136" s="59"/>
      <c r="E136" s="97">
        <v>1</v>
      </c>
      <c r="F136" s="98">
        <v>20</v>
      </c>
      <c r="G136" s="103">
        <v>1</v>
      </c>
      <c r="H136" s="104"/>
      <c r="I136" s="79">
        <v>0</v>
      </c>
      <c r="J136" s="104"/>
      <c r="K136" s="79">
        <v>0</v>
      </c>
    </row>
    <row r="137" spans="2:11" ht="19.95" customHeight="1" x14ac:dyDescent="0.3">
      <c r="B137" s="5">
        <f>ROWS($A$117:A137)+200</f>
        <v>221</v>
      </c>
      <c r="C137" s="2" t="s">
        <v>266</v>
      </c>
      <c r="D137" s="59"/>
      <c r="E137" s="97">
        <v>1</v>
      </c>
      <c r="F137" s="98">
        <v>3</v>
      </c>
      <c r="G137" s="103">
        <v>1</v>
      </c>
      <c r="H137" s="104"/>
      <c r="I137" s="79">
        <v>0</v>
      </c>
      <c r="J137" s="104"/>
      <c r="K137" s="79">
        <v>0</v>
      </c>
    </row>
    <row r="138" spans="2:11" ht="19.95" customHeight="1" x14ac:dyDescent="0.3">
      <c r="B138" s="5">
        <f>ROWS($A$117:A138)+200</f>
        <v>222</v>
      </c>
      <c r="C138" s="2" t="s">
        <v>190</v>
      </c>
      <c r="D138" s="59" t="s">
        <v>373</v>
      </c>
      <c r="E138" s="97">
        <v>1</v>
      </c>
      <c r="F138" s="98">
        <v>1</v>
      </c>
      <c r="G138" s="103">
        <v>1</v>
      </c>
      <c r="H138" s="104"/>
      <c r="I138" s="79">
        <v>0</v>
      </c>
      <c r="J138" s="104"/>
      <c r="K138" s="79">
        <v>0</v>
      </c>
    </row>
    <row r="139" spans="2:11" ht="19.95" customHeight="1" x14ac:dyDescent="0.3">
      <c r="B139" s="5">
        <f>ROWS($A$117:A139)+200</f>
        <v>223</v>
      </c>
      <c r="C139" s="2" t="s">
        <v>268</v>
      </c>
      <c r="D139" s="59" t="s">
        <v>373</v>
      </c>
      <c r="E139" s="97">
        <v>1</v>
      </c>
      <c r="F139" s="98">
        <v>1</v>
      </c>
      <c r="G139" s="103">
        <v>1</v>
      </c>
      <c r="H139" s="104"/>
      <c r="I139" s="79">
        <v>0</v>
      </c>
      <c r="J139" s="104"/>
      <c r="K139" s="79">
        <v>0</v>
      </c>
    </row>
    <row r="140" spans="2:11" ht="19.95" customHeight="1" x14ac:dyDescent="0.3">
      <c r="B140" s="5">
        <f>ROWS($A$117:A140)+200</f>
        <v>224</v>
      </c>
      <c r="C140" s="2" t="s">
        <v>269</v>
      </c>
      <c r="D140" s="59" t="s">
        <v>373</v>
      </c>
      <c r="E140" s="97">
        <v>1</v>
      </c>
      <c r="F140" s="98">
        <v>1</v>
      </c>
      <c r="G140" s="103">
        <v>1</v>
      </c>
      <c r="H140" s="104"/>
      <c r="I140" s="79">
        <v>0</v>
      </c>
      <c r="J140" s="104"/>
      <c r="K140" s="79">
        <v>0</v>
      </c>
    </row>
    <row r="141" spans="2:11" ht="19.95" customHeight="1" x14ac:dyDescent="0.3">
      <c r="B141" s="5">
        <f>ROWS($A$117:A141)+200</f>
        <v>225</v>
      </c>
      <c r="C141" s="2" t="s">
        <v>191</v>
      </c>
      <c r="D141" s="59"/>
      <c r="E141" s="97">
        <v>1</v>
      </c>
      <c r="F141" s="98">
        <v>7</v>
      </c>
      <c r="G141" s="103">
        <v>1</v>
      </c>
      <c r="H141" s="104"/>
      <c r="I141" s="79">
        <v>0</v>
      </c>
      <c r="J141" s="104"/>
      <c r="K141" s="79">
        <v>0</v>
      </c>
    </row>
    <row r="142" spans="2:11" ht="19.95" customHeight="1" x14ac:dyDescent="0.3">
      <c r="B142" s="5">
        <f>ROWS($A$117:A142)+200</f>
        <v>226</v>
      </c>
      <c r="C142" s="2" t="s">
        <v>192</v>
      </c>
      <c r="D142" s="59"/>
      <c r="E142" s="97">
        <v>1</v>
      </c>
      <c r="F142" s="98">
        <v>7</v>
      </c>
      <c r="G142" s="103">
        <v>1</v>
      </c>
      <c r="H142" s="104"/>
      <c r="I142" s="79">
        <v>0</v>
      </c>
      <c r="J142" s="104"/>
      <c r="K142" s="79">
        <v>0</v>
      </c>
    </row>
    <row r="143" spans="2:11" ht="19.95" customHeight="1" x14ac:dyDescent="0.3">
      <c r="B143" s="5">
        <f>ROWS($A$117:A143)+200</f>
        <v>227</v>
      </c>
      <c r="C143" s="2" t="s">
        <v>193</v>
      </c>
      <c r="D143" s="59"/>
      <c r="E143" s="97">
        <v>1</v>
      </c>
      <c r="F143" s="98">
        <v>4</v>
      </c>
      <c r="G143" s="103">
        <v>1</v>
      </c>
      <c r="H143" s="104"/>
      <c r="I143" s="79">
        <v>0</v>
      </c>
      <c r="J143" s="104"/>
      <c r="K143" s="79">
        <v>0</v>
      </c>
    </row>
    <row r="144" spans="2:11" ht="19.95" customHeight="1" x14ac:dyDescent="0.3">
      <c r="B144" s="5">
        <f>ROWS($A$117:A144)+200</f>
        <v>228</v>
      </c>
      <c r="C144" s="2" t="s">
        <v>194</v>
      </c>
      <c r="D144" s="59"/>
      <c r="E144" s="97">
        <v>1</v>
      </c>
      <c r="F144" s="98">
        <v>20</v>
      </c>
      <c r="G144" s="103">
        <v>1</v>
      </c>
      <c r="H144" s="104"/>
      <c r="I144" s="79">
        <v>0</v>
      </c>
      <c r="J144" s="104"/>
      <c r="K144" s="79">
        <v>0</v>
      </c>
    </row>
    <row r="145" spans="2:11" ht="19.95" customHeight="1" x14ac:dyDescent="0.3">
      <c r="B145" s="5">
        <f>ROWS($A$117:A145)+200</f>
        <v>229</v>
      </c>
      <c r="C145" s="2" t="s">
        <v>195</v>
      </c>
      <c r="D145" s="59"/>
      <c r="E145" s="97">
        <v>1</v>
      </c>
      <c r="F145" s="98">
        <v>20</v>
      </c>
      <c r="G145" s="103">
        <v>1</v>
      </c>
      <c r="H145" s="104"/>
      <c r="I145" s="79">
        <v>0</v>
      </c>
      <c r="J145" s="104"/>
      <c r="K145" s="79">
        <v>0</v>
      </c>
    </row>
    <row r="146" spans="2:11" ht="19.95" customHeight="1" x14ac:dyDescent="0.3">
      <c r="B146" s="5">
        <f>ROWS($A$117:A146)+200</f>
        <v>230</v>
      </c>
      <c r="C146" s="2" t="s">
        <v>196</v>
      </c>
      <c r="D146" s="59"/>
      <c r="E146" s="97">
        <v>1</v>
      </c>
      <c r="F146" s="98">
        <v>7</v>
      </c>
      <c r="G146" s="103">
        <v>1</v>
      </c>
      <c r="H146" s="104"/>
      <c r="I146" s="79">
        <v>0</v>
      </c>
      <c r="J146" s="104"/>
      <c r="K146" s="79">
        <v>0</v>
      </c>
    </row>
    <row r="147" spans="2:11" ht="19.95" customHeight="1" x14ac:dyDescent="0.3">
      <c r="B147" s="5">
        <f>ROWS($A$117:A147)+200</f>
        <v>231</v>
      </c>
      <c r="C147" s="2" t="s">
        <v>197</v>
      </c>
      <c r="D147" s="59"/>
      <c r="E147" s="97">
        <v>1</v>
      </c>
      <c r="F147" s="98">
        <v>25</v>
      </c>
      <c r="G147" s="103">
        <v>1</v>
      </c>
      <c r="H147" s="104"/>
      <c r="I147" s="79">
        <v>0</v>
      </c>
      <c r="J147" s="104"/>
      <c r="K147" s="79">
        <v>0</v>
      </c>
    </row>
    <row r="148" spans="2:11" ht="19.95" customHeight="1" x14ac:dyDescent="0.3">
      <c r="B148" s="5">
        <f>ROWS($A$117:A148)+200</f>
        <v>232</v>
      </c>
      <c r="C148" s="2" t="s">
        <v>198</v>
      </c>
      <c r="D148" s="59"/>
      <c r="E148" s="97">
        <v>1</v>
      </c>
      <c r="F148" s="98">
        <v>7</v>
      </c>
      <c r="G148" s="103">
        <v>1</v>
      </c>
      <c r="H148" s="104"/>
      <c r="I148" s="79">
        <v>0</v>
      </c>
      <c r="J148" s="104"/>
      <c r="K148" s="79">
        <v>0</v>
      </c>
    </row>
    <row r="149" spans="2:11" ht="19.95" customHeight="1" x14ac:dyDescent="0.3">
      <c r="B149" s="5">
        <f>ROWS($A$117:A149)+200</f>
        <v>233</v>
      </c>
      <c r="C149" s="2" t="s">
        <v>257</v>
      </c>
      <c r="D149" s="59"/>
      <c r="E149" s="97">
        <v>1</v>
      </c>
      <c r="F149" s="98">
        <v>4</v>
      </c>
      <c r="G149" s="103">
        <v>1</v>
      </c>
      <c r="H149" s="104"/>
      <c r="I149" s="79">
        <v>0</v>
      </c>
      <c r="J149" s="104"/>
      <c r="K149" s="79">
        <v>0</v>
      </c>
    </row>
    <row r="150" spans="2:11" ht="19.95" customHeight="1" x14ac:dyDescent="0.3">
      <c r="B150" s="5">
        <f>ROWS($A$117:A150)+200</f>
        <v>234</v>
      </c>
      <c r="C150" s="2" t="s">
        <v>199</v>
      </c>
      <c r="D150" s="59"/>
      <c r="E150" s="97">
        <v>1</v>
      </c>
      <c r="F150" s="98">
        <v>2</v>
      </c>
      <c r="G150" s="103">
        <v>1</v>
      </c>
      <c r="H150" s="104"/>
      <c r="I150" s="79">
        <v>0</v>
      </c>
      <c r="J150" s="104"/>
      <c r="K150" s="79">
        <v>0</v>
      </c>
    </row>
    <row r="151" spans="2:11" ht="33.6" customHeight="1" x14ac:dyDescent="0.3">
      <c r="B151" s="5">
        <f>ROWS($A$117:A151)+200</f>
        <v>235</v>
      </c>
      <c r="C151" s="147" t="s">
        <v>200</v>
      </c>
      <c r="D151" s="148"/>
      <c r="E151" s="97">
        <v>1</v>
      </c>
      <c r="F151" s="98">
        <v>1</v>
      </c>
      <c r="G151" s="103">
        <v>1</v>
      </c>
      <c r="H151" s="104"/>
      <c r="I151" s="79">
        <v>0</v>
      </c>
      <c r="J151" s="104"/>
      <c r="K151" s="79">
        <v>0</v>
      </c>
    </row>
    <row r="152" spans="2:11" ht="19.95" customHeight="1" x14ac:dyDescent="0.3">
      <c r="B152" s="5">
        <f>ROWS($A$117:A152)+200</f>
        <v>236</v>
      </c>
      <c r="C152" s="2" t="s">
        <v>272</v>
      </c>
      <c r="D152" s="59"/>
      <c r="E152" s="97">
        <v>1</v>
      </c>
      <c r="F152" s="98">
        <v>2</v>
      </c>
      <c r="G152" s="103">
        <v>1</v>
      </c>
      <c r="H152" s="104"/>
      <c r="I152" s="79">
        <v>0</v>
      </c>
      <c r="J152" s="104"/>
      <c r="K152" s="79">
        <v>0</v>
      </c>
    </row>
    <row r="153" spans="2:11" ht="19.95" customHeight="1" x14ac:dyDescent="0.3">
      <c r="B153" s="5">
        <f>ROWS($A$117:A153)+200</f>
        <v>237</v>
      </c>
      <c r="C153" s="2" t="s">
        <v>273</v>
      </c>
      <c r="D153" s="59"/>
      <c r="E153" s="97">
        <v>1</v>
      </c>
      <c r="F153" s="98">
        <v>1</v>
      </c>
      <c r="G153" s="103">
        <v>1</v>
      </c>
      <c r="H153" s="104"/>
      <c r="I153" s="79">
        <v>0</v>
      </c>
      <c r="J153" s="104"/>
      <c r="K153" s="79">
        <v>0</v>
      </c>
    </row>
    <row r="154" spans="2:11" ht="19.95" customHeight="1" x14ac:dyDescent="0.3">
      <c r="B154" s="5">
        <f>ROWS($A$117:A154)+200</f>
        <v>238</v>
      </c>
      <c r="C154" s="2" t="s">
        <v>274</v>
      </c>
      <c r="D154" s="59"/>
      <c r="E154" s="97">
        <v>1</v>
      </c>
      <c r="F154" s="98">
        <v>2</v>
      </c>
      <c r="G154" s="103">
        <v>1</v>
      </c>
      <c r="H154" s="104"/>
      <c r="I154" s="79">
        <v>0</v>
      </c>
      <c r="J154" s="104"/>
      <c r="K154" s="79">
        <v>0</v>
      </c>
    </row>
    <row r="155" spans="2:11" ht="19.95" customHeight="1" x14ac:dyDescent="0.3">
      <c r="B155" s="5">
        <f>ROWS($A$117:A155)+200</f>
        <v>239</v>
      </c>
      <c r="C155" s="2" t="s">
        <v>275</v>
      </c>
      <c r="D155" s="59"/>
      <c r="E155" s="97">
        <v>1</v>
      </c>
      <c r="F155" s="98">
        <v>1</v>
      </c>
      <c r="G155" s="103">
        <v>1</v>
      </c>
      <c r="H155" s="104"/>
      <c r="I155" s="79">
        <v>0</v>
      </c>
      <c r="J155" s="104"/>
      <c r="K155" s="79">
        <v>0</v>
      </c>
    </row>
    <row r="156" spans="2:11" ht="19.95" customHeight="1" x14ac:dyDescent="0.3">
      <c r="B156" s="5">
        <f>ROWS($A$117:A156)+200</f>
        <v>240</v>
      </c>
      <c r="C156" s="2" t="s">
        <v>201</v>
      </c>
      <c r="D156" s="59"/>
      <c r="E156" s="97">
        <v>1</v>
      </c>
      <c r="F156" s="98">
        <v>2</v>
      </c>
      <c r="G156" s="103">
        <v>1</v>
      </c>
      <c r="H156" s="104"/>
      <c r="I156" s="79">
        <v>0</v>
      </c>
      <c r="J156" s="104"/>
      <c r="K156" s="79">
        <v>0</v>
      </c>
    </row>
    <row r="157" spans="2:11" ht="19.95" customHeight="1" x14ac:dyDescent="0.3">
      <c r="B157" s="5">
        <f>ROWS($A$117:A157)+200</f>
        <v>241</v>
      </c>
      <c r="C157" s="2" t="s">
        <v>202</v>
      </c>
      <c r="D157" s="59"/>
      <c r="E157" s="97">
        <v>1</v>
      </c>
      <c r="F157" s="98">
        <v>2</v>
      </c>
      <c r="G157" s="103">
        <v>1</v>
      </c>
      <c r="H157" s="104"/>
      <c r="I157" s="79">
        <v>0</v>
      </c>
      <c r="J157" s="104"/>
      <c r="K157" s="79">
        <v>0</v>
      </c>
    </row>
    <row r="158" spans="2:11" ht="19.95" customHeight="1" x14ac:dyDescent="0.3">
      <c r="B158" s="5">
        <f>ROWS($A$117:A158)+200</f>
        <v>242</v>
      </c>
      <c r="C158" s="2" t="s">
        <v>203</v>
      </c>
      <c r="D158" s="59"/>
      <c r="E158" s="97">
        <v>1</v>
      </c>
      <c r="F158" s="98">
        <v>1</v>
      </c>
      <c r="G158" s="103">
        <v>1</v>
      </c>
      <c r="H158" s="104"/>
      <c r="I158" s="79">
        <v>0</v>
      </c>
      <c r="J158" s="104"/>
      <c r="K158" s="79">
        <v>0</v>
      </c>
    </row>
    <row r="159" spans="2:11" ht="19.95" customHeight="1" x14ac:dyDescent="0.3">
      <c r="B159" s="5">
        <f>ROWS($A$117:A159)+200</f>
        <v>243</v>
      </c>
      <c r="C159" s="2" t="s">
        <v>204</v>
      </c>
      <c r="D159" s="59"/>
      <c r="E159" s="97">
        <v>1</v>
      </c>
      <c r="F159" s="98">
        <v>6</v>
      </c>
      <c r="G159" s="103">
        <v>1</v>
      </c>
      <c r="H159" s="104"/>
      <c r="I159" s="79">
        <v>0</v>
      </c>
      <c r="J159" s="104"/>
      <c r="K159" s="79">
        <v>0</v>
      </c>
    </row>
    <row r="160" spans="2:11" ht="19.95" customHeight="1" x14ac:dyDescent="0.3">
      <c r="B160" s="5">
        <f>ROWS($A$117:A160)+200</f>
        <v>244</v>
      </c>
      <c r="C160" s="2" t="s">
        <v>205</v>
      </c>
      <c r="D160" s="59"/>
      <c r="E160" s="97">
        <v>1</v>
      </c>
      <c r="F160" s="98">
        <v>4</v>
      </c>
      <c r="G160" s="103">
        <v>1</v>
      </c>
      <c r="H160" s="104"/>
      <c r="I160" s="79">
        <v>0</v>
      </c>
      <c r="J160" s="104"/>
      <c r="K160" s="79">
        <v>0</v>
      </c>
    </row>
    <row r="161" spans="2:11" ht="19.95" customHeight="1" x14ac:dyDescent="0.3">
      <c r="B161" s="5">
        <f>ROWS($A$117:A161)+200</f>
        <v>245</v>
      </c>
      <c r="C161" s="2" t="s">
        <v>206</v>
      </c>
      <c r="D161" s="59"/>
      <c r="E161" s="97">
        <v>1</v>
      </c>
      <c r="F161" s="98">
        <v>2</v>
      </c>
      <c r="G161" s="103">
        <v>1</v>
      </c>
      <c r="H161" s="104"/>
      <c r="I161" s="79">
        <v>0</v>
      </c>
      <c r="J161" s="104"/>
      <c r="K161" s="79">
        <v>0</v>
      </c>
    </row>
    <row r="162" spans="2:11" ht="19.95" customHeight="1" x14ac:dyDescent="0.3">
      <c r="B162" s="5">
        <f>ROWS($A$117:A162)+200</f>
        <v>246</v>
      </c>
      <c r="C162" s="2" t="s">
        <v>207</v>
      </c>
      <c r="D162" s="59"/>
      <c r="E162" s="97">
        <v>1</v>
      </c>
      <c r="F162" s="98">
        <v>8</v>
      </c>
      <c r="G162" s="103">
        <v>1</v>
      </c>
      <c r="H162" s="104"/>
      <c r="I162" s="79">
        <v>0</v>
      </c>
      <c r="J162" s="104"/>
      <c r="K162" s="79">
        <v>0</v>
      </c>
    </row>
    <row r="163" spans="2:11" ht="19.95" customHeight="1" x14ac:dyDescent="0.3">
      <c r="B163" s="5">
        <f>ROWS($A$117:A163)+200</f>
        <v>247</v>
      </c>
      <c r="C163" s="2" t="s">
        <v>208</v>
      </c>
      <c r="D163" s="59"/>
      <c r="E163" s="97">
        <v>1</v>
      </c>
      <c r="F163" s="98">
        <v>16</v>
      </c>
      <c r="G163" s="103">
        <v>1</v>
      </c>
      <c r="H163" s="104"/>
      <c r="I163" s="79">
        <v>0</v>
      </c>
      <c r="J163" s="104"/>
      <c r="K163" s="79">
        <v>0</v>
      </c>
    </row>
    <row r="164" spans="2:11" ht="19.95" customHeight="1" x14ac:dyDescent="0.3">
      <c r="B164" s="5">
        <f>ROWS($A$117:A164)+200</f>
        <v>248</v>
      </c>
      <c r="C164" s="2" t="s">
        <v>209</v>
      </c>
      <c r="D164" s="59"/>
      <c r="E164" s="97">
        <v>1</v>
      </c>
      <c r="F164" s="98">
        <v>40</v>
      </c>
      <c r="G164" s="103">
        <v>1</v>
      </c>
      <c r="H164" s="104"/>
      <c r="I164" s="79">
        <v>0</v>
      </c>
      <c r="J164" s="104"/>
      <c r="K164" s="79">
        <v>0</v>
      </c>
    </row>
    <row r="165" spans="2:11" ht="19.95" customHeight="1" x14ac:dyDescent="0.3">
      <c r="B165" s="5">
        <f>ROWS($A$117:A165)+200</f>
        <v>249</v>
      </c>
      <c r="C165" s="2" t="s">
        <v>210</v>
      </c>
      <c r="D165" s="59"/>
      <c r="E165" s="97">
        <v>1</v>
      </c>
      <c r="F165" s="98">
        <v>6</v>
      </c>
      <c r="G165" s="103">
        <v>1</v>
      </c>
      <c r="H165" s="104"/>
      <c r="I165" s="79">
        <v>0</v>
      </c>
      <c r="J165" s="104"/>
      <c r="K165" s="79">
        <v>0</v>
      </c>
    </row>
    <row r="166" spans="2:11" ht="19.95" customHeight="1" x14ac:dyDescent="0.3">
      <c r="B166" s="5">
        <f>ROWS($A$117:A166)+200</f>
        <v>250</v>
      </c>
      <c r="C166" s="2" t="s">
        <v>211</v>
      </c>
      <c r="D166" s="59"/>
      <c r="E166" s="97">
        <v>1</v>
      </c>
      <c r="F166" s="98">
        <v>4</v>
      </c>
      <c r="G166" s="103">
        <v>1</v>
      </c>
      <c r="H166" s="104"/>
      <c r="I166" s="79">
        <v>0</v>
      </c>
      <c r="J166" s="104"/>
      <c r="K166" s="79">
        <v>0</v>
      </c>
    </row>
    <row r="167" spans="2:11" ht="19.95" customHeight="1" x14ac:dyDescent="0.3">
      <c r="B167" s="5">
        <f>ROWS($A$117:A167)+200</f>
        <v>251</v>
      </c>
      <c r="C167" s="2" t="s">
        <v>212</v>
      </c>
      <c r="D167" s="59"/>
      <c r="E167" s="97">
        <v>1</v>
      </c>
      <c r="F167" s="98">
        <v>6</v>
      </c>
      <c r="G167" s="103">
        <v>1</v>
      </c>
      <c r="H167" s="104"/>
      <c r="I167" s="79">
        <v>0</v>
      </c>
      <c r="J167" s="104"/>
      <c r="K167" s="79">
        <v>0</v>
      </c>
    </row>
    <row r="168" spans="2:11" ht="19.95" customHeight="1" x14ac:dyDescent="0.3">
      <c r="B168" s="5">
        <f>ROWS($A$117:A168)+200</f>
        <v>252</v>
      </c>
      <c r="C168" s="2" t="s">
        <v>118</v>
      </c>
      <c r="D168" s="59"/>
      <c r="E168" s="97">
        <v>1</v>
      </c>
      <c r="F168" s="98">
        <v>6</v>
      </c>
      <c r="G168" s="103">
        <v>1</v>
      </c>
      <c r="H168" s="104"/>
      <c r="I168" s="79">
        <v>0</v>
      </c>
      <c r="J168" s="104"/>
      <c r="K168" s="79">
        <v>0</v>
      </c>
    </row>
    <row r="169" spans="2:11" ht="19.95" customHeight="1" x14ac:dyDescent="0.3">
      <c r="B169" s="5">
        <f>ROWS($A$117:A169)+200</f>
        <v>253</v>
      </c>
      <c r="C169" s="2" t="s">
        <v>213</v>
      </c>
      <c r="D169" s="59"/>
      <c r="E169" s="97">
        <v>1</v>
      </c>
      <c r="F169" s="98">
        <v>8</v>
      </c>
      <c r="G169" s="103">
        <v>1</v>
      </c>
      <c r="H169" s="104"/>
      <c r="I169" s="79">
        <v>0</v>
      </c>
      <c r="J169" s="104"/>
      <c r="K169" s="79">
        <v>0</v>
      </c>
    </row>
    <row r="170" spans="2:11" ht="19.95" customHeight="1" x14ac:dyDescent="0.3">
      <c r="B170" s="5">
        <f>ROWS($A$117:A170)+200</f>
        <v>254</v>
      </c>
      <c r="C170" s="2" t="s">
        <v>116</v>
      </c>
      <c r="D170" s="59"/>
      <c r="E170" s="97">
        <v>1</v>
      </c>
      <c r="F170" s="98">
        <v>8</v>
      </c>
      <c r="G170" s="103">
        <v>1</v>
      </c>
      <c r="H170" s="104"/>
      <c r="I170" s="79">
        <v>0</v>
      </c>
      <c r="J170" s="104"/>
      <c r="K170" s="79">
        <v>0</v>
      </c>
    </row>
    <row r="171" spans="2:11" ht="19.95" customHeight="1" x14ac:dyDescent="0.3">
      <c r="B171" s="5">
        <f>ROWS($A$117:A171)+200</f>
        <v>255</v>
      </c>
      <c r="C171" s="2" t="s">
        <v>214</v>
      </c>
      <c r="D171" s="59"/>
      <c r="E171" s="97">
        <v>1</v>
      </c>
      <c r="F171" s="98">
        <v>6</v>
      </c>
      <c r="G171" s="103">
        <v>1</v>
      </c>
      <c r="H171" s="104"/>
      <c r="I171" s="79">
        <v>0</v>
      </c>
      <c r="J171" s="104"/>
      <c r="K171" s="79">
        <v>0</v>
      </c>
    </row>
    <row r="172" spans="2:11" ht="19.95" customHeight="1" x14ac:dyDescent="0.3">
      <c r="B172" s="5">
        <f>ROWS($A$117:A172)+200</f>
        <v>256</v>
      </c>
      <c r="C172" s="2" t="s">
        <v>215</v>
      </c>
      <c r="D172" s="59"/>
      <c r="E172" s="97">
        <v>1</v>
      </c>
      <c r="F172" s="98">
        <v>7</v>
      </c>
      <c r="G172" s="103">
        <v>1</v>
      </c>
      <c r="H172" s="104"/>
      <c r="I172" s="79">
        <v>0</v>
      </c>
      <c r="J172" s="104"/>
      <c r="K172" s="79">
        <v>0</v>
      </c>
    </row>
    <row r="173" spans="2:11" ht="19.95" customHeight="1" x14ac:dyDescent="0.3">
      <c r="B173" s="5">
        <f>ROWS($A$117:A173)+200</f>
        <v>257</v>
      </c>
      <c r="C173" s="2" t="s">
        <v>216</v>
      </c>
      <c r="D173" s="59"/>
      <c r="E173" s="97">
        <v>1</v>
      </c>
      <c r="F173" s="98">
        <v>20</v>
      </c>
      <c r="G173" s="103">
        <v>1</v>
      </c>
      <c r="H173" s="104"/>
      <c r="I173" s="79">
        <v>0</v>
      </c>
      <c r="J173" s="104"/>
      <c r="K173" s="79">
        <v>0</v>
      </c>
    </row>
    <row r="174" spans="2:11" ht="19.95" customHeight="1" x14ac:dyDescent="0.3">
      <c r="B174" s="5">
        <f>ROWS($A$117:A174)+200</f>
        <v>258</v>
      </c>
      <c r="C174" s="2" t="s">
        <v>217</v>
      </c>
      <c r="D174" s="59"/>
      <c r="E174" s="97">
        <v>1</v>
      </c>
      <c r="F174" s="98">
        <v>20</v>
      </c>
      <c r="G174" s="103">
        <v>1</v>
      </c>
      <c r="H174" s="104"/>
      <c r="I174" s="79">
        <v>0</v>
      </c>
      <c r="J174" s="104"/>
      <c r="K174" s="79">
        <v>0</v>
      </c>
    </row>
    <row r="175" spans="2:11" ht="19.95" customHeight="1" x14ac:dyDescent="0.3">
      <c r="B175" s="5">
        <f>ROWS($A$117:A175)+200</f>
        <v>259</v>
      </c>
      <c r="C175" s="2" t="s">
        <v>218</v>
      </c>
      <c r="D175" s="59" t="s">
        <v>373</v>
      </c>
      <c r="E175" s="97">
        <v>1</v>
      </c>
      <c r="F175" s="98">
        <v>5</v>
      </c>
      <c r="G175" s="103">
        <v>1</v>
      </c>
      <c r="H175" s="104"/>
      <c r="I175" s="79">
        <v>0</v>
      </c>
      <c r="J175" s="104"/>
      <c r="K175" s="79">
        <v>0</v>
      </c>
    </row>
    <row r="176" spans="2:11" ht="19.95" customHeight="1" x14ac:dyDescent="0.3">
      <c r="B176" s="5">
        <f>ROWS($A$117:A176)+200</f>
        <v>260</v>
      </c>
      <c r="C176" s="2" t="s">
        <v>219</v>
      </c>
      <c r="D176" s="59"/>
      <c r="E176" s="97">
        <v>1</v>
      </c>
      <c r="F176" s="98">
        <v>6</v>
      </c>
      <c r="G176" s="103">
        <v>1</v>
      </c>
      <c r="H176" s="104"/>
      <c r="I176" s="79">
        <v>0</v>
      </c>
      <c r="J176" s="104"/>
      <c r="K176" s="79">
        <v>0</v>
      </c>
    </row>
    <row r="177" spans="2:11" ht="19.95" customHeight="1" x14ac:dyDescent="0.3">
      <c r="B177" s="5">
        <f>ROWS($A$117:A177)+200</f>
        <v>261</v>
      </c>
      <c r="C177" s="2" t="s">
        <v>220</v>
      </c>
      <c r="D177" s="59"/>
      <c r="E177" s="97">
        <v>1</v>
      </c>
      <c r="F177" s="98">
        <v>3</v>
      </c>
      <c r="G177" s="103">
        <v>1</v>
      </c>
      <c r="H177" s="104"/>
      <c r="I177" s="79">
        <v>0</v>
      </c>
      <c r="J177" s="104"/>
      <c r="K177" s="79">
        <v>0</v>
      </c>
    </row>
    <row r="178" spans="2:11" ht="19.95" customHeight="1" x14ac:dyDescent="0.3">
      <c r="B178" s="5">
        <f>ROWS($A$117:A178)+200</f>
        <v>262</v>
      </c>
      <c r="C178" s="2" t="s">
        <v>221</v>
      </c>
      <c r="D178" s="59"/>
      <c r="E178" s="97">
        <v>1</v>
      </c>
      <c r="F178" s="98">
        <v>2</v>
      </c>
      <c r="G178" s="103">
        <v>1</v>
      </c>
      <c r="H178" s="104"/>
      <c r="I178" s="79">
        <v>0</v>
      </c>
      <c r="J178" s="104"/>
      <c r="K178" s="79">
        <v>0</v>
      </c>
    </row>
    <row r="179" spans="2:11" ht="19.95" customHeight="1" x14ac:dyDescent="0.3">
      <c r="B179" s="5">
        <f>ROWS($A$117:A179)+200</f>
        <v>263</v>
      </c>
      <c r="C179" s="2" t="s">
        <v>222</v>
      </c>
      <c r="D179" s="59"/>
      <c r="E179" s="97">
        <v>1</v>
      </c>
      <c r="F179" s="98">
        <v>3</v>
      </c>
      <c r="G179" s="103">
        <v>1</v>
      </c>
      <c r="H179" s="104"/>
      <c r="I179" s="79">
        <v>0</v>
      </c>
      <c r="J179" s="104"/>
      <c r="K179" s="79">
        <v>0</v>
      </c>
    </row>
    <row r="180" spans="2:11" ht="19.95" customHeight="1" x14ac:dyDescent="0.3">
      <c r="B180" s="5">
        <f>ROWS($A$117:A180)+200</f>
        <v>264</v>
      </c>
      <c r="C180" s="2" t="s">
        <v>124</v>
      </c>
      <c r="D180" s="59"/>
      <c r="E180" s="97">
        <v>1</v>
      </c>
      <c r="F180" s="98">
        <v>8</v>
      </c>
      <c r="G180" s="103">
        <v>1</v>
      </c>
      <c r="H180" s="104"/>
      <c r="I180" s="79">
        <v>0</v>
      </c>
      <c r="J180" s="104"/>
      <c r="K180" s="79">
        <v>0</v>
      </c>
    </row>
    <row r="181" spans="2:11" ht="19.95" customHeight="1" x14ac:dyDescent="0.3">
      <c r="B181" s="5">
        <f>ROWS($A$117:A181)+200</f>
        <v>265</v>
      </c>
      <c r="C181" s="2" t="s">
        <v>223</v>
      </c>
      <c r="D181" s="59"/>
      <c r="E181" s="97">
        <v>1</v>
      </c>
      <c r="F181" s="98">
        <v>8</v>
      </c>
      <c r="G181" s="103">
        <v>1</v>
      </c>
      <c r="H181" s="104"/>
      <c r="I181" s="79">
        <v>0</v>
      </c>
      <c r="J181" s="104"/>
      <c r="K181" s="79">
        <v>0</v>
      </c>
    </row>
    <row r="182" spans="2:11" ht="19.95" customHeight="1" x14ac:dyDescent="0.3">
      <c r="B182" s="5">
        <f>ROWS($A$117:A182)+200</f>
        <v>266</v>
      </c>
      <c r="C182" s="2" t="s">
        <v>224</v>
      </c>
      <c r="D182" s="59"/>
      <c r="E182" s="97">
        <v>1</v>
      </c>
      <c r="F182" s="98">
        <v>6</v>
      </c>
      <c r="G182" s="103">
        <v>1</v>
      </c>
      <c r="H182" s="104"/>
      <c r="I182" s="79">
        <v>0</v>
      </c>
      <c r="J182" s="104"/>
      <c r="K182" s="79">
        <v>0</v>
      </c>
    </row>
    <row r="183" spans="2:11" ht="19.95" customHeight="1" x14ac:dyDescent="0.3">
      <c r="B183" s="5">
        <f>ROWS($A$117:A183)+200</f>
        <v>267</v>
      </c>
      <c r="C183" s="2" t="s">
        <v>38</v>
      </c>
      <c r="D183" s="59"/>
      <c r="E183" s="97">
        <v>1</v>
      </c>
      <c r="F183" s="98">
        <v>10</v>
      </c>
      <c r="G183" s="103">
        <v>1</v>
      </c>
      <c r="H183" s="104"/>
      <c r="I183" s="79">
        <v>0</v>
      </c>
      <c r="J183" s="104"/>
      <c r="K183" s="79">
        <v>0</v>
      </c>
    </row>
    <row r="184" spans="2:11" ht="19.95" customHeight="1" x14ac:dyDescent="0.3">
      <c r="B184" s="5">
        <f>ROWS($A$117:A184)+200</f>
        <v>268</v>
      </c>
      <c r="C184" s="2" t="s">
        <v>225</v>
      </c>
      <c r="D184" s="59"/>
      <c r="E184" s="97">
        <v>1</v>
      </c>
      <c r="F184" s="98">
        <v>10</v>
      </c>
      <c r="G184" s="103">
        <v>1</v>
      </c>
      <c r="H184" s="104"/>
      <c r="I184" s="79">
        <v>0</v>
      </c>
      <c r="J184" s="104"/>
      <c r="K184" s="79">
        <v>0</v>
      </c>
    </row>
    <row r="185" spans="2:11" ht="19.95" customHeight="1" x14ac:dyDescent="0.3">
      <c r="B185" s="5">
        <f>ROWS($A$117:A185)+200</f>
        <v>269</v>
      </c>
      <c r="C185" s="2" t="s">
        <v>125</v>
      </c>
      <c r="D185" s="59"/>
      <c r="E185" s="97">
        <v>1</v>
      </c>
      <c r="F185" s="98">
        <v>6</v>
      </c>
      <c r="G185" s="103">
        <v>1</v>
      </c>
      <c r="H185" s="104"/>
      <c r="I185" s="79">
        <v>0</v>
      </c>
      <c r="J185" s="104"/>
      <c r="K185" s="79">
        <v>0</v>
      </c>
    </row>
    <row r="186" spans="2:11" ht="19.95" customHeight="1" x14ac:dyDescent="0.3">
      <c r="B186" s="5">
        <f>ROWS($A$117:A186)+200</f>
        <v>270</v>
      </c>
      <c r="C186" s="2" t="s">
        <v>126</v>
      </c>
      <c r="D186" s="59"/>
      <c r="E186" s="97">
        <v>1</v>
      </c>
      <c r="F186" s="98">
        <v>8</v>
      </c>
      <c r="G186" s="103">
        <v>1</v>
      </c>
      <c r="H186" s="104"/>
      <c r="I186" s="79">
        <v>0</v>
      </c>
      <c r="J186" s="104"/>
      <c r="K186" s="79">
        <v>0</v>
      </c>
    </row>
    <row r="187" spans="2:11" ht="19.95" customHeight="1" x14ac:dyDescent="0.3">
      <c r="B187" s="5">
        <f>ROWS($A$117:A187)+200</f>
        <v>271</v>
      </c>
      <c r="C187" s="2" t="s">
        <v>39</v>
      </c>
      <c r="D187" s="59"/>
      <c r="E187" s="97">
        <v>1</v>
      </c>
      <c r="F187" s="98">
        <v>10</v>
      </c>
      <c r="G187" s="103">
        <v>1</v>
      </c>
      <c r="H187" s="104"/>
      <c r="I187" s="79">
        <v>0</v>
      </c>
      <c r="J187" s="104"/>
      <c r="K187" s="79">
        <v>0</v>
      </c>
    </row>
    <row r="188" spans="2:11" ht="19.95" customHeight="1" x14ac:dyDescent="0.3">
      <c r="B188" s="5">
        <f>ROWS($A$117:A188)+200</f>
        <v>272</v>
      </c>
      <c r="C188" s="2" t="s">
        <v>226</v>
      </c>
      <c r="D188" s="59"/>
      <c r="E188" s="97">
        <v>1</v>
      </c>
      <c r="F188" s="98">
        <v>15</v>
      </c>
      <c r="G188" s="103">
        <v>1</v>
      </c>
      <c r="H188" s="104"/>
      <c r="I188" s="79">
        <v>0</v>
      </c>
      <c r="J188" s="104"/>
      <c r="K188" s="79">
        <v>0</v>
      </c>
    </row>
    <row r="189" spans="2:11" ht="19.95" customHeight="1" x14ac:dyDescent="0.3">
      <c r="B189" s="5">
        <f>ROWS($A$117:A189)+200</f>
        <v>273</v>
      </c>
      <c r="C189" s="2" t="s">
        <v>374</v>
      </c>
      <c r="D189" s="59"/>
      <c r="E189" s="97">
        <v>1</v>
      </c>
      <c r="F189" s="98">
        <v>1</v>
      </c>
      <c r="G189" s="103">
        <v>1</v>
      </c>
      <c r="H189" s="104"/>
      <c r="I189" s="79">
        <v>0</v>
      </c>
      <c r="J189" s="104"/>
      <c r="K189" s="79">
        <v>0</v>
      </c>
    </row>
    <row r="190" spans="2:11" ht="19.95" customHeight="1" x14ac:dyDescent="0.3">
      <c r="B190" s="5">
        <f>ROWS($A$117:A190)+200</f>
        <v>274</v>
      </c>
      <c r="C190" s="2" t="s">
        <v>258</v>
      </c>
      <c r="D190" s="59"/>
      <c r="E190" s="97">
        <v>1</v>
      </c>
      <c r="F190" s="98">
        <v>1</v>
      </c>
      <c r="G190" s="103">
        <v>1</v>
      </c>
      <c r="H190" s="104"/>
      <c r="I190" s="79">
        <v>0</v>
      </c>
      <c r="J190" s="104"/>
      <c r="K190" s="79">
        <v>0</v>
      </c>
    </row>
    <row r="191" spans="2:11" ht="19.95" customHeight="1" x14ac:dyDescent="0.3">
      <c r="B191" s="5">
        <f>ROWS($A$117:A191)+200</f>
        <v>275</v>
      </c>
      <c r="C191" s="2" t="s">
        <v>227</v>
      </c>
      <c r="D191" s="59"/>
      <c r="E191" s="97">
        <v>1</v>
      </c>
      <c r="F191" s="98">
        <v>1</v>
      </c>
      <c r="G191" s="103">
        <v>1</v>
      </c>
      <c r="H191" s="104"/>
      <c r="I191" s="79">
        <v>0</v>
      </c>
      <c r="J191" s="104"/>
      <c r="K191" s="79">
        <v>0</v>
      </c>
    </row>
    <row r="192" spans="2:11" ht="19.95" customHeight="1" x14ac:dyDescent="0.3">
      <c r="B192" s="5">
        <f>ROWS($A$117:A192)+200</f>
        <v>276</v>
      </c>
      <c r="C192" s="2" t="s">
        <v>259</v>
      </c>
      <c r="D192" s="59"/>
      <c r="E192" s="97">
        <v>1</v>
      </c>
      <c r="F192" s="98">
        <v>1</v>
      </c>
      <c r="G192" s="103">
        <v>1</v>
      </c>
      <c r="H192" s="104"/>
      <c r="I192" s="79">
        <v>0</v>
      </c>
      <c r="J192" s="104"/>
      <c r="K192" s="79">
        <v>0</v>
      </c>
    </row>
    <row r="193" spans="2:11" ht="19.95" customHeight="1" x14ac:dyDescent="0.3">
      <c r="B193" s="5">
        <f>ROWS($A$117:A193)+200</f>
        <v>277</v>
      </c>
      <c r="C193" s="2" t="s">
        <v>260</v>
      </c>
      <c r="D193" s="59"/>
      <c r="E193" s="97">
        <v>1</v>
      </c>
      <c r="F193" s="98">
        <v>1</v>
      </c>
      <c r="G193" s="103">
        <v>1</v>
      </c>
      <c r="H193" s="104"/>
      <c r="I193" s="79">
        <v>0</v>
      </c>
      <c r="J193" s="104"/>
      <c r="K193" s="79">
        <v>0</v>
      </c>
    </row>
    <row r="194" spans="2:11" ht="19.95" customHeight="1" x14ac:dyDescent="0.3">
      <c r="B194" s="5">
        <f>ROWS($A$117:A194)+200</f>
        <v>278</v>
      </c>
      <c r="C194" s="2" t="s">
        <v>228</v>
      </c>
      <c r="D194" s="59"/>
      <c r="E194" s="97">
        <v>1</v>
      </c>
      <c r="F194" s="98">
        <v>7</v>
      </c>
      <c r="G194" s="103">
        <v>1</v>
      </c>
      <c r="H194" s="104"/>
      <c r="I194" s="79">
        <v>0</v>
      </c>
      <c r="J194" s="104"/>
      <c r="K194" s="79">
        <v>0</v>
      </c>
    </row>
    <row r="195" spans="2:11" ht="19.95" customHeight="1" x14ac:dyDescent="0.3">
      <c r="B195" s="5">
        <f>ROWS($A$117:A195)+200</f>
        <v>279</v>
      </c>
      <c r="C195" s="2" t="s">
        <v>229</v>
      </c>
      <c r="D195" s="59"/>
      <c r="E195" s="97">
        <v>1</v>
      </c>
      <c r="F195" s="98">
        <v>6</v>
      </c>
      <c r="G195" s="103">
        <v>1</v>
      </c>
      <c r="H195" s="104"/>
      <c r="I195" s="79">
        <v>0</v>
      </c>
      <c r="J195" s="104"/>
      <c r="K195" s="79">
        <v>0</v>
      </c>
    </row>
    <row r="196" spans="2:11" ht="19.95" customHeight="1" x14ac:dyDescent="0.3">
      <c r="B196" s="5">
        <f>ROWS($A$117:A196)+200</f>
        <v>280</v>
      </c>
      <c r="C196" s="2" t="s">
        <v>261</v>
      </c>
      <c r="D196" s="59"/>
      <c r="E196" s="97">
        <v>1</v>
      </c>
      <c r="F196" s="98">
        <v>1</v>
      </c>
      <c r="G196" s="103">
        <v>1</v>
      </c>
      <c r="H196" s="104"/>
      <c r="I196" s="79">
        <v>0</v>
      </c>
      <c r="J196" s="104"/>
      <c r="K196" s="79">
        <v>0</v>
      </c>
    </row>
    <row r="197" spans="2:11" ht="19.95" customHeight="1" x14ac:dyDescent="0.3">
      <c r="B197" s="5">
        <f>ROWS($A$117:A197)+200</f>
        <v>281</v>
      </c>
      <c r="C197" s="2" t="s">
        <v>230</v>
      </c>
      <c r="D197" s="59"/>
      <c r="E197" s="97">
        <v>1</v>
      </c>
      <c r="F197" s="98">
        <v>1</v>
      </c>
      <c r="G197" s="103">
        <v>1</v>
      </c>
      <c r="H197" s="104"/>
      <c r="I197" s="79">
        <v>0</v>
      </c>
      <c r="J197" s="104"/>
      <c r="K197" s="79">
        <v>0</v>
      </c>
    </row>
    <row r="198" spans="2:11" ht="19.95" customHeight="1" x14ac:dyDescent="0.3">
      <c r="B198" s="5">
        <f>ROWS($A$117:A198)+200</f>
        <v>282</v>
      </c>
      <c r="C198" s="2" t="s">
        <v>231</v>
      </c>
      <c r="D198" s="59"/>
      <c r="E198" s="97">
        <v>1</v>
      </c>
      <c r="F198" s="98">
        <v>1</v>
      </c>
      <c r="G198" s="103">
        <v>1</v>
      </c>
      <c r="H198" s="104"/>
      <c r="I198" s="79">
        <v>0</v>
      </c>
      <c r="J198" s="104"/>
      <c r="K198" s="79">
        <v>0</v>
      </c>
    </row>
    <row r="199" spans="2:11" ht="19.95" customHeight="1" x14ac:dyDescent="0.3">
      <c r="B199" s="5">
        <f>ROWS($A$117:A199)+200</f>
        <v>283</v>
      </c>
      <c r="C199" s="2" t="s">
        <v>232</v>
      </c>
      <c r="D199" s="59"/>
      <c r="E199" s="97">
        <v>1</v>
      </c>
      <c r="F199" s="98">
        <v>3</v>
      </c>
      <c r="G199" s="103">
        <v>1</v>
      </c>
      <c r="H199" s="104"/>
      <c r="I199" s="79">
        <v>0</v>
      </c>
      <c r="J199" s="104"/>
      <c r="K199" s="79">
        <v>0</v>
      </c>
    </row>
    <row r="200" spans="2:11" ht="19.95" customHeight="1" x14ac:dyDescent="0.3">
      <c r="B200" s="5">
        <f>ROWS($A$117:A200)+200</f>
        <v>284</v>
      </c>
      <c r="C200" s="2" t="s">
        <v>233</v>
      </c>
      <c r="D200" s="59"/>
      <c r="E200" s="97">
        <v>1</v>
      </c>
      <c r="F200" s="98">
        <v>5</v>
      </c>
      <c r="G200" s="103">
        <v>1</v>
      </c>
      <c r="H200" s="104"/>
      <c r="I200" s="79">
        <v>0</v>
      </c>
      <c r="J200" s="104"/>
      <c r="K200" s="79">
        <v>0</v>
      </c>
    </row>
    <row r="201" spans="2:11" ht="19.95" customHeight="1" x14ac:dyDescent="0.3">
      <c r="B201" s="5">
        <f>ROWS($A$117:A201)+200</f>
        <v>285</v>
      </c>
      <c r="C201" s="2" t="s">
        <v>262</v>
      </c>
      <c r="D201" s="59"/>
      <c r="E201" s="97">
        <v>1</v>
      </c>
      <c r="F201" s="98">
        <v>3</v>
      </c>
      <c r="G201" s="103">
        <v>1</v>
      </c>
      <c r="H201" s="104"/>
      <c r="I201" s="79">
        <v>0</v>
      </c>
      <c r="J201" s="104"/>
      <c r="K201" s="79">
        <v>0</v>
      </c>
    </row>
    <row r="202" spans="2:11" ht="19.95" customHeight="1" x14ac:dyDescent="0.3">
      <c r="B202" s="5">
        <f>ROWS($A$117:A202)+200</f>
        <v>286</v>
      </c>
      <c r="C202" s="2" t="s">
        <v>234</v>
      </c>
      <c r="D202" s="59"/>
      <c r="E202" s="97">
        <v>1</v>
      </c>
      <c r="F202" s="98">
        <v>20</v>
      </c>
      <c r="G202" s="103">
        <v>1</v>
      </c>
      <c r="H202" s="104"/>
      <c r="I202" s="79">
        <v>0</v>
      </c>
      <c r="J202" s="104"/>
      <c r="K202" s="79">
        <v>0</v>
      </c>
    </row>
    <row r="203" spans="2:11" ht="19.95" customHeight="1" x14ac:dyDescent="0.3">
      <c r="B203" s="5">
        <f>ROWS($A$117:A203)+200</f>
        <v>287</v>
      </c>
      <c r="C203" s="2" t="s">
        <v>235</v>
      </c>
      <c r="D203" s="59"/>
      <c r="E203" s="97">
        <v>1</v>
      </c>
      <c r="F203" s="98">
        <v>2</v>
      </c>
      <c r="G203" s="103">
        <v>1</v>
      </c>
      <c r="H203" s="104"/>
      <c r="I203" s="79">
        <v>0</v>
      </c>
      <c r="J203" s="104"/>
      <c r="K203" s="79">
        <v>0</v>
      </c>
    </row>
    <row r="204" spans="2:11" ht="19.95" customHeight="1" x14ac:dyDescent="0.3">
      <c r="B204" s="5">
        <f>ROWS($A$117:A204)+200</f>
        <v>288</v>
      </c>
      <c r="C204" s="2" t="s">
        <v>236</v>
      </c>
      <c r="D204" s="59"/>
      <c r="E204" s="97">
        <v>1</v>
      </c>
      <c r="F204" s="98">
        <v>20</v>
      </c>
      <c r="G204" s="103">
        <v>1</v>
      </c>
      <c r="H204" s="104"/>
      <c r="I204" s="79">
        <v>0</v>
      </c>
      <c r="J204" s="104"/>
      <c r="K204" s="79">
        <v>0</v>
      </c>
    </row>
    <row r="205" spans="2:11" ht="19.95" customHeight="1" x14ac:dyDescent="0.3">
      <c r="B205" s="5">
        <f>ROWS($A$117:A205)+200</f>
        <v>289</v>
      </c>
      <c r="C205" s="2" t="s">
        <v>263</v>
      </c>
      <c r="D205" s="59"/>
      <c r="E205" s="97">
        <v>1</v>
      </c>
      <c r="F205" s="98">
        <v>1</v>
      </c>
      <c r="G205" s="103">
        <v>1</v>
      </c>
      <c r="H205" s="104"/>
      <c r="I205" s="79">
        <v>0</v>
      </c>
      <c r="J205" s="104"/>
      <c r="K205" s="79">
        <v>0</v>
      </c>
    </row>
    <row r="206" spans="2:11" ht="19.95" customHeight="1" x14ac:dyDescent="0.3">
      <c r="B206" s="5">
        <f>ROWS($A$117:A206)+200</f>
        <v>290</v>
      </c>
      <c r="C206" s="2" t="s">
        <v>264</v>
      </c>
      <c r="D206" s="59"/>
      <c r="E206" s="97">
        <v>1</v>
      </c>
      <c r="F206" s="98">
        <v>1</v>
      </c>
      <c r="G206" s="103">
        <v>1</v>
      </c>
      <c r="H206" s="104"/>
      <c r="I206" s="79">
        <v>0</v>
      </c>
      <c r="J206" s="104"/>
      <c r="K206" s="79">
        <v>0</v>
      </c>
    </row>
    <row r="207" spans="2:11" ht="19.95" customHeight="1" x14ac:dyDescent="0.3">
      <c r="B207" s="5">
        <f>ROWS($A$117:A207)+200</f>
        <v>291</v>
      </c>
      <c r="C207" s="2" t="s">
        <v>265</v>
      </c>
      <c r="D207" s="59"/>
      <c r="E207" s="97">
        <v>1</v>
      </c>
      <c r="F207" s="98">
        <v>1</v>
      </c>
      <c r="G207" s="103">
        <v>1</v>
      </c>
      <c r="H207" s="104"/>
      <c r="I207" s="79">
        <v>0</v>
      </c>
      <c r="J207" s="104"/>
      <c r="K207" s="79">
        <v>0</v>
      </c>
    </row>
    <row r="208" spans="2:11" ht="19.95" customHeight="1" x14ac:dyDescent="0.3">
      <c r="B208" s="5">
        <f>ROWS($A$117:A208)+200</f>
        <v>292</v>
      </c>
      <c r="C208" s="2" t="s">
        <v>237</v>
      </c>
      <c r="D208" s="59"/>
      <c r="E208" s="97">
        <v>1</v>
      </c>
      <c r="F208" s="98">
        <v>1</v>
      </c>
      <c r="G208" s="103">
        <v>1</v>
      </c>
      <c r="H208" s="104"/>
      <c r="I208" s="79">
        <v>0</v>
      </c>
      <c r="J208" s="104"/>
      <c r="K208" s="79">
        <v>0</v>
      </c>
    </row>
    <row r="209" spans="2:11" ht="19.95" customHeight="1" x14ac:dyDescent="0.3">
      <c r="B209" s="5">
        <f>ROWS($A$117:A209)+200</f>
        <v>293</v>
      </c>
      <c r="C209" s="2" t="s">
        <v>238</v>
      </c>
      <c r="D209" s="59"/>
      <c r="E209" s="97">
        <v>1</v>
      </c>
      <c r="F209" s="98">
        <v>1</v>
      </c>
      <c r="G209" s="103">
        <v>1</v>
      </c>
      <c r="H209" s="104"/>
      <c r="I209" s="79">
        <v>0</v>
      </c>
      <c r="J209" s="104"/>
      <c r="K209" s="79">
        <v>0</v>
      </c>
    </row>
    <row r="210" spans="2:11" ht="19.95" customHeight="1" x14ac:dyDescent="0.3">
      <c r="B210" s="5">
        <f>ROWS($A$117:A210)+200</f>
        <v>294</v>
      </c>
      <c r="C210" s="2" t="s">
        <v>239</v>
      </c>
      <c r="D210" s="59"/>
      <c r="E210" s="97">
        <v>1</v>
      </c>
      <c r="F210" s="98">
        <v>2</v>
      </c>
      <c r="G210" s="103">
        <v>1</v>
      </c>
      <c r="H210" s="104"/>
      <c r="I210" s="79">
        <v>0</v>
      </c>
      <c r="J210" s="104"/>
      <c r="K210" s="79">
        <v>0</v>
      </c>
    </row>
    <row r="211" spans="2:11" ht="19.95" customHeight="1" x14ac:dyDescent="0.3">
      <c r="B211" s="5">
        <f>ROWS($A$117:A211)+200</f>
        <v>295</v>
      </c>
      <c r="C211" s="2" t="s">
        <v>240</v>
      </c>
      <c r="D211" s="59"/>
      <c r="E211" s="97">
        <v>1</v>
      </c>
      <c r="F211" s="98">
        <v>1</v>
      </c>
      <c r="G211" s="103">
        <v>1</v>
      </c>
      <c r="H211" s="104"/>
      <c r="I211" s="79">
        <v>0</v>
      </c>
      <c r="J211" s="104"/>
      <c r="K211" s="79">
        <v>0</v>
      </c>
    </row>
    <row r="212" spans="2:11" ht="19.95" customHeight="1" x14ac:dyDescent="0.3">
      <c r="B212" s="5">
        <f>ROWS($A$117:A212)+200</f>
        <v>296</v>
      </c>
      <c r="C212" s="2" t="s">
        <v>241</v>
      </c>
      <c r="D212" s="59"/>
      <c r="E212" s="97">
        <v>1</v>
      </c>
      <c r="F212" s="98">
        <v>2</v>
      </c>
      <c r="G212" s="103">
        <v>1</v>
      </c>
      <c r="H212" s="104"/>
      <c r="I212" s="79">
        <v>0</v>
      </c>
      <c r="J212" s="104"/>
      <c r="K212" s="79">
        <v>0</v>
      </c>
    </row>
    <row r="213" spans="2:11" ht="19.95" customHeight="1" x14ac:dyDescent="0.3">
      <c r="B213" s="5">
        <f>ROWS($A$117:A213)+200</f>
        <v>297</v>
      </c>
      <c r="C213" s="2" t="s">
        <v>242</v>
      </c>
      <c r="D213" s="59"/>
      <c r="E213" s="97">
        <v>1</v>
      </c>
      <c r="F213" s="98">
        <v>20</v>
      </c>
      <c r="G213" s="103">
        <v>1</v>
      </c>
      <c r="H213" s="104"/>
      <c r="I213" s="79">
        <v>0</v>
      </c>
      <c r="J213" s="104"/>
      <c r="K213" s="79">
        <v>0</v>
      </c>
    </row>
    <row r="214" spans="2:11" ht="19.95" customHeight="1" x14ac:dyDescent="0.3">
      <c r="B214" s="5">
        <f>ROWS($A$117:A214)+200</f>
        <v>298</v>
      </c>
      <c r="C214" s="2" t="s">
        <v>243</v>
      </c>
      <c r="D214" s="59"/>
      <c r="E214" s="97">
        <v>1</v>
      </c>
      <c r="F214" s="98">
        <v>20</v>
      </c>
      <c r="G214" s="103">
        <v>1</v>
      </c>
      <c r="H214" s="104"/>
      <c r="I214" s="79">
        <v>0</v>
      </c>
      <c r="J214" s="104"/>
      <c r="K214" s="79">
        <v>0</v>
      </c>
    </row>
    <row r="215" spans="2:11" ht="19.95" customHeight="1" x14ac:dyDescent="0.3">
      <c r="B215" s="5">
        <f>ROWS($A$117:A215)+200</f>
        <v>299</v>
      </c>
      <c r="C215" s="2" t="s">
        <v>244</v>
      </c>
      <c r="D215" s="59"/>
      <c r="E215" s="97">
        <v>1</v>
      </c>
      <c r="F215" s="98">
        <v>6</v>
      </c>
      <c r="G215" s="103">
        <v>1</v>
      </c>
      <c r="H215" s="104"/>
      <c r="I215" s="79">
        <v>0</v>
      </c>
      <c r="J215" s="104"/>
      <c r="K215" s="79">
        <v>0</v>
      </c>
    </row>
    <row r="216" spans="2:11" ht="19.95" customHeight="1" x14ac:dyDescent="0.3">
      <c r="B216" s="5">
        <f>ROWS($A$117:A216)+200</f>
        <v>300</v>
      </c>
      <c r="C216" s="2" t="s">
        <v>245</v>
      </c>
      <c r="D216" s="59"/>
      <c r="E216" s="97">
        <v>1</v>
      </c>
      <c r="F216" s="98">
        <v>6</v>
      </c>
      <c r="G216" s="103">
        <v>1</v>
      </c>
      <c r="H216" s="104"/>
      <c r="I216" s="79">
        <v>0</v>
      </c>
      <c r="J216" s="104"/>
      <c r="K216" s="79">
        <v>0</v>
      </c>
    </row>
    <row r="217" spans="2:11" ht="19.95" customHeight="1" x14ac:dyDescent="0.3">
      <c r="B217" s="5">
        <f>ROWS($A$117:A217)+200</f>
        <v>301</v>
      </c>
      <c r="C217" s="2" t="s">
        <v>267</v>
      </c>
      <c r="D217" s="59"/>
      <c r="E217" s="97">
        <v>1</v>
      </c>
      <c r="F217" s="98">
        <v>5</v>
      </c>
      <c r="G217" s="103">
        <v>1</v>
      </c>
      <c r="H217" s="104"/>
      <c r="I217" s="79">
        <v>0</v>
      </c>
      <c r="J217" s="104"/>
      <c r="K217" s="79">
        <v>0</v>
      </c>
    </row>
    <row r="218" spans="2:11" ht="19.95" customHeight="1" x14ac:dyDescent="0.3">
      <c r="B218" s="5">
        <f>ROWS($A$117:A218)+200</f>
        <v>302</v>
      </c>
      <c r="C218" s="2" t="s">
        <v>246</v>
      </c>
      <c r="D218" s="59"/>
      <c r="E218" s="97">
        <v>1</v>
      </c>
      <c r="F218" s="98">
        <v>2</v>
      </c>
      <c r="G218" s="103">
        <v>1</v>
      </c>
      <c r="H218" s="104"/>
      <c r="I218" s="79">
        <v>0</v>
      </c>
      <c r="J218" s="104"/>
      <c r="K218" s="79">
        <v>0</v>
      </c>
    </row>
    <row r="219" spans="2:11" ht="19.95" customHeight="1" x14ac:dyDescent="0.3">
      <c r="B219" s="5">
        <f>ROWS($A$117:A219)+200</f>
        <v>303</v>
      </c>
      <c r="C219" s="2" t="s">
        <v>247</v>
      </c>
      <c r="D219" s="59"/>
      <c r="E219" s="97">
        <v>1</v>
      </c>
      <c r="F219" s="98">
        <v>2</v>
      </c>
      <c r="G219" s="103">
        <v>1</v>
      </c>
      <c r="H219" s="104"/>
      <c r="I219" s="79">
        <v>0</v>
      </c>
      <c r="J219" s="104"/>
      <c r="K219" s="79">
        <v>0</v>
      </c>
    </row>
    <row r="220" spans="2:11" ht="19.95" customHeight="1" x14ac:dyDescent="0.3">
      <c r="B220" s="5">
        <f>ROWS($A$117:A220)+200</f>
        <v>304</v>
      </c>
      <c r="C220" s="2" t="s">
        <v>248</v>
      </c>
      <c r="D220" s="59"/>
      <c r="E220" s="97">
        <v>1</v>
      </c>
      <c r="F220" s="98">
        <v>2</v>
      </c>
      <c r="G220" s="103">
        <v>1</v>
      </c>
      <c r="H220" s="104"/>
      <c r="I220" s="79">
        <v>0</v>
      </c>
      <c r="J220" s="104"/>
      <c r="K220" s="79">
        <v>0</v>
      </c>
    </row>
    <row r="221" spans="2:11" ht="19.95" customHeight="1" x14ac:dyDescent="0.3">
      <c r="B221" s="5">
        <f>ROWS($A$117:A221)+200</f>
        <v>305</v>
      </c>
      <c r="C221" s="2" t="s">
        <v>249</v>
      </c>
      <c r="D221" s="59"/>
      <c r="E221" s="97">
        <v>1</v>
      </c>
      <c r="F221" s="98">
        <v>20</v>
      </c>
      <c r="G221" s="103">
        <v>1</v>
      </c>
      <c r="H221" s="104"/>
      <c r="I221" s="79">
        <v>0</v>
      </c>
      <c r="J221" s="104"/>
      <c r="K221" s="79">
        <v>0</v>
      </c>
    </row>
    <row r="222" spans="2:11" ht="19.95" customHeight="1" x14ac:dyDescent="0.3">
      <c r="B222" s="5">
        <f>ROWS($A$117:A222)+200</f>
        <v>306</v>
      </c>
      <c r="C222" s="2" t="s">
        <v>250</v>
      </c>
      <c r="D222" s="59"/>
      <c r="E222" s="97">
        <v>1</v>
      </c>
      <c r="F222" s="98">
        <v>5</v>
      </c>
      <c r="G222" s="103">
        <v>1</v>
      </c>
      <c r="H222" s="104"/>
      <c r="I222" s="79">
        <v>0</v>
      </c>
      <c r="J222" s="104"/>
      <c r="K222" s="79">
        <v>0</v>
      </c>
    </row>
    <row r="223" spans="2:11" ht="19.95" customHeight="1" x14ac:dyDescent="0.3">
      <c r="B223" s="5">
        <f>ROWS($A$117:A223)+200</f>
        <v>307</v>
      </c>
      <c r="C223" s="2" t="s">
        <v>251</v>
      </c>
      <c r="D223" s="59"/>
      <c r="E223" s="97">
        <v>1</v>
      </c>
      <c r="F223" s="98">
        <v>3</v>
      </c>
      <c r="G223" s="103">
        <v>1</v>
      </c>
      <c r="H223" s="104"/>
      <c r="I223" s="79">
        <v>0</v>
      </c>
      <c r="J223" s="104"/>
      <c r="K223" s="79">
        <v>0</v>
      </c>
    </row>
    <row r="224" spans="2:11" ht="19.95" customHeight="1" x14ac:dyDescent="0.3">
      <c r="B224" s="5">
        <f>ROWS($A$117:A224)+200</f>
        <v>308</v>
      </c>
      <c r="C224" s="2" t="s">
        <v>252</v>
      </c>
      <c r="D224" s="59"/>
      <c r="E224" s="97">
        <v>1</v>
      </c>
      <c r="F224" s="98">
        <v>20</v>
      </c>
      <c r="G224" s="103">
        <v>1</v>
      </c>
      <c r="H224" s="104"/>
      <c r="I224" s="79">
        <v>0</v>
      </c>
      <c r="J224" s="104"/>
      <c r="K224" s="79">
        <v>0</v>
      </c>
    </row>
    <row r="225" spans="2:11" ht="19.95" customHeight="1" x14ac:dyDescent="0.3">
      <c r="B225" s="5">
        <f>ROWS($A$117:A225)+200</f>
        <v>309</v>
      </c>
      <c r="C225" s="2" t="s">
        <v>253</v>
      </c>
      <c r="D225" s="59"/>
      <c r="E225" s="97">
        <v>1</v>
      </c>
      <c r="F225" s="98">
        <v>20</v>
      </c>
      <c r="G225" s="103">
        <v>1</v>
      </c>
      <c r="H225" s="104"/>
      <c r="I225" s="79">
        <v>0</v>
      </c>
      <c r="J225" s="104"/>
      <c r="K225" s="79">
        <v>0</v>
      </c>
    </row>
    <row r="226" spans="2:11" ht="19.95" customHeight="1" x14ac:dyDescent="0.3">
      <c r="B226" s="5">
        <f>ROWS($A$117:A226)+200</f>
        <v>310</v>
      </c>
      <c r="C226" s="2" t="s">
        <v>254</v>
      </c>
      <c r="D226" s="59"/>
      <c r="E226" s="97">
        <v>1</v>
      </c>
      <c r="F226" s="98">
        <v>20</v>
      </c>
      <c r="G226" s="103">
        <v>1</v>
      </c>
      <c r="H226" s="104"/>
      <c r="I226" s="79">
        <v>0</v>
      </c>
      <c r="J226" s="104"/>
      <c r="K226" s="79">
        <v>0</v>
      </c>
    </row>
    <row r="227" spans="2:11" ht="19.95" customHeight="1" x14ac:dyDescent="0.3">
      <c r="B227" s="5">
        <f>ROWS($A$117:A227)+200</f>
        <v>311</v>
      </c>
      <c r="C227" s="2" t="s">
        <v>255</v>
      </c>
      <c r="D227" s="59"/>
      <c r="E227" s="97">
        <v>1</v>
      </c>
      <c r="F227" s="98">
        <v>5</v>
      </c>
      <c r="G227" s="103">
        <v>1</v>
      </c>
      <c r="H227" s="104"/>
      <c r="I227" s="79">
        <v>0</v>
      </c>
      <c r="J227" s="104"/>
      <c r="K227" s="79">
        <v>0</v>
      </c>
    </row>
    <row r="228" spans="2:11" ht="19.95" customHeight="1" x14ac:dyDescent="0.3">
      <c r="B228" s="5">
        <f>ROWS($A$117:A228)+200</f>
        <v>312</v>
      </c>
      <c r="C228" s="2" t="s">
        <v>256</v>
      </c>
      <c r="D228" s="59"/>
      <c r="E228" s="97">
        <v>1</v>
      </c>
      <c r="F228" s="98">
        <v>1</v>
      </c>
      <c r="G228" s="103">
        <v>1</v>
      </c>
      <c r="H228" s="104"/>
      <c r="I228" s="79">
        <v>0</v>
      </c>
      <c r="J228" s="104"/>
      <c r="K228" s="79">
        <v>0</v>
      </c>
    </row>
    <row r="229" spans="2:11" ht="36.6" customHeight="1" x14ac:dyDescent="0.3">
      <c r="B229" s="5">
        <f>ROWS($A$117:A229)+200</f>
        <v>313</v>
      </c>
      <c r="C229" s="159" t="s">
        <v>271</v>
      </c>
      <c r="D229" s="160"/>
      <c r="E229" s="97">
        <v>1</v>
      </c>
      <c r="F229" s="98">
        <v>1</v>
      </c>
      <c r="G229" s="103">
        <v>1</v>
      </c>
      <c r="H229" s="104"/>
      <c r="I229" s="79">
        <v>0</v>
      </c>
      <c r="J229" s="104"/>
      <c r="K229" s="79">
        <v>0</v>
      </c>
    </row>
    <row r="230" spans="2:11" ht="19.95" customHeight="1" x14ac:dyDescent="0.3">
      <c r="B230" s="5">
        <f>ROWS($A$117:A230)+200</f>
        <v>314</v>
      </c>
      <c r="C230" s="2"/>
      <c r="D230" s="59"/>
      <c r="E230" s="97">
        <v>1</v>
      </c>
      <c r="F230" s="98">
        <v>1</v>
      </c>
      <c r="G230" s="103">
        <v>1</v>
      </c>
      <c r="H230" s="104"/>
      <c r="I230" s="79">
        <v>0</v>
      </c>
      <c r="J230" s="104"/>
      <c r="K230" s="79">
        <v>0</v>
      </c>
    </row>
    <row r="231" spans="2:11" ht="19.95" customHeight="1" x14ac:dyDescent="0.3">
      <c r="B231" s="5">
        <f>ROWS($A$117:A231)+200</f>
        <v>315</v>
      </c>
      <c r="C231" s="2"/>
      <c r="D231" s="59"/>
      <c r="E231" s="97">
        <v>1</v>
      </c>
      <c r="F231" s="98">
        <v>1</v>
      </c>
      <c r="G231" s="103">
        <v>1</v>
      </c>
      <c r="H231" s="104"/>
      <c r="I231" s="79">
        <v>0</v>
      </c>
      <c r="J231" s="104"/>
      <c r="K231" s="79">
        <v>0</v>
      </c>
    </row>
    <row r="232" spans="2:11" ht="19.95" customHeight="1" x14ac:dyDescent="0.3">
      <c r="B232" s="5">
        <f>ROWS($A$117:A232)+200</f>
        <v>316</v>
      </c>
      <c r="C232" s="2"/>
      <c r="D232" s="59"/>
      <c r="E232" s="97">
        <v>1</v>
      </c>
      <c r="F232" s="98">
        <v>1</v>
      </c>
      <c r="G232" s="103">
        <v>1</v>
      </c>
      <c r="H232" s="104"/>
      <c r="I232" s="79">
        <v>0</v>
      </c>
      <c r="J232" s="104"/>
      <c r="K232" s="79">
        <v>0</v>
      </c>
    </row>
    <row r="233" spans="2:11" ht="19.95" customHeight="1" x14ac:dyDescent="0.3">
      <c r="B233" s="13" t="s">
        <v>19</v>
      </c>
      <c r="C233" s="14" t="s">
        <v>20</v>
      </c>
      <c r="D233" s="14"/>
      <c r="E233" s="88"/>
      <c r="F233" s="88"/>
      <c r="G233" s="89">
        <f>$G$254</f>
        <v>7.0000000000000007E-2</v>
      </c>
      <c r="H233" s="90"/>
      <c r="I233" s="91">
        <f>SUMPRODUCT($I117:$I232,$F$117:$F$232)*$G$233</f>
        <v>0</v>
      </c>
      <c r="J233" s="90"/>
      <c r="K233" s="91">
        <f>SUMPRODUCT($K117:$K232,$F$117:$F$232)*$G$233</f>
        <v>0</v>
      </c>
    </row>
    <row r="234" spans="2:11" customFormat="1" ht="30" customHeight="1" x14ac:dyDescent="0.3">
      <c r="B234" s="28" t="s">
        <v>42</v>
      </c>
      <c r="C234" s="27"/>
      <c r="D234" s="27"/>
      <c r="E234" s="105"/>
      <c r="F234" s="105"/>
      <c r="G234" s="106"/>
      <c r="H234" s="107"/>
      <c r="I234" s="108"/>
      <c r="J234" s="107"/>
      <c r="K234" s="108"/>
    </row>
    <row r="235" spans="2:11" ht="19.95" customHeight="1" x14ac:dyDescent="0.3">
      <c r="B235" s="5">
        <f>ROWS($A$235:A235)+330</f>
        <v>331</v>
      </c>
      <c r="C235" s="31"/>
      <c r="D235" s="62"/>
      <c r="E235" s="97">
        <v>1</v>
      </c>
      <c r="F235" s="98">
        <v>1</v>
      </c>
      <c r="G235" s="103">
        <v>0</v>
      </c>
      <c r="H235" s="104"/>
      <c r="I235" s="79">
        <v>0</v>
      </c>
      <c r="J235" s="104"/>
      <c r="K235" s="79">
        <v>0</v>
      </c>
    </row>
    <row r="236" spans="2:11" ht="19.95" customHeight="1" x14ac:dyDescent="0.3">
      <c r="B236" s="5">
        <f>ROWS($A$235:A236)+330</f>
        <v>332</v>
      </c>
      <c r="C236" s="31"/>
      <c r="D236" s="62"/>
      <c r="E236" s="97">
        <v>1</v>
      </c>
      <c r="F236" s="98">
        <v>1</v>
      </c>
      <c r="G236" s="103">
        <v>0</v>
      </c>
      <c r="H236" s="104"/>
      <c r="I236" s="79">
        <v>0</v>
      </c>
      <c r="J236" s="104"/>
      <c r="K236" s="79">
        <v>0</v>
      </c>
    </row>
    <row r="237" spans="2:11" ht="19.95" customHeight="1" x14ac:dyDescent="0.3">
      <c r="B237" s="5">
        <f>ROWS($A$235:A237)+330</f>
        <v>333</v>
      </c>
      <c r="C237" s="31"/>
      <c r="D237" s="62"/>
      <c r="E237" s="97">
        <v>1</v>
      </c>
      <c r="F237" s="98">
        <v>1</v>
      </c>
      <c r="G237" s="103">
        <v>0</v>
      </c>
      <c r="H237" s="104"/>
      <c r="I237" s="79">
        <v>0</v>
      </c>
      <c r="J237" s="104"/>
      <c r="K237" s="79">
        <v>0</v>
      </c>
    </row>
    <row r="238" spans="2:11" ht="19.95" customHeight="1" x14ac:dyDescent="0.3">
      <c r="B238" s="5">
        <f>ROWS($A$235:A238)+330</f>
        <v>334</v>
      </c>
      <c r="C238" s="31"/>
      <c r="D238" s="62"/>
      <c r="E238" s="97">
        <v>1</v>
      </c>
      <c r="F238" s="98">
        <v>1</v>
      </c>
      <c r="G238" s="103">
        <v>0</v>
      </c>
      <c r="H238" s="104"/>
      <c r="I238" s="79">
        <v>0</v>
      </c>
      <c r="J238" s="104"/>
      <c r="K238" s="79">
        <v>0</v>
      </c>
    </row>
    <row r="239" spans="2:11" ht="19.95" customHeight="1" x14ac:dyDescent="0.3">
      <c r="B239" s="5">
        <f>ROWS($A$235:A239)+330</f>
        <v>335</v>
      </c>
      <c r="C239" s="31"/>
      <c r="D239" s="62"/>
      <c r="E239" s="97">
        <v>1</v>
      </c>
      <c r="F239" s="98">
        <v>1</v>
      </c>
      <c r="G239" s="103">
        <v>0</v>
      </c>
      <c r="H239" s="104"/>
      <c r="I239" s="79">
        <v>0</v>
      </c>
      <c r="J239" s="104"/>
      <c r="K239" s="79">
        <v>0</v>
      </c>
    </row>
    <row r="240" spans="2:11" ht="19.95" customHeight="1" x14ac:dyDescent="0.3">
      <c r="B240" s="5">
        <f>ROWS($A$235:A240)+330</f>
        <v>336</v>
      </c>
      <c r="C240" s="31"/>
      <c r="D240" s="62"/>
      <c r="E240" s="97">
        <v>1</v>
      </c>
      <c r="F240" s="98">
        <v>1</v>
      </c>
      <c r="G240" s="103">
        <v>0</v>
      </c>
      <c r="H240" s="104"/>
      <c r="I240" s="79">
        <v>0</v>
      </c>
      <c r="J240" s="104"/>
      <c r="K240" s="79">
        <v>0</v>
      </c>
    </row>
    <row r="241" spans="2:11" ht="19.95" customHeight="1" x14ac:dyDescent="0.3">
      <c r="B241" s="5">
        <f>ROWS($A$235:A241)+330</f>
        <v>337</v>
      </c>
      <c r="C241" s="31"/>
      <c r="D241" s="62"/>
      <c r="E241" s="97">
        <v>1</v>
      </c>
      <c r="F241" s="98">
        <v>1</v>
      </c>
      <c r="G241" s="103">
        <v>0</v>
      </c>
      <c r="H241" s="104"/>
      <c r="I241" s="79">
        <v>0</v>
      </c>
      <c r="J241" s="104"/>
      <c r="K241" s="79">
        <v>0</v>
      </c>
    </row>
    <row r="242" spans="2:11" ht="19.95" customHeight="1" x14ac:dyDescent="0.3">
      <c r="B242" s="5">
        <f>ROWS($A$235:A242)+330</f>
        <v>338</v>
      </c>
      <c r="C242" s="31"/>
      <c r="D242" s="62"/>
      <c r="E242" s="97">
        <v>1</v>
      </c>
      <c r="F242" s="98">
        <v>1</v>
      </c>
      <c r="G242" s="103">
        <v>0</v>
      </c>
      <c r="H242" s="104"/>
      <c r="I242" s="79">
        <v>0</v>
      </c>
      <c r="J242" s="104"/>
      <c r="K242" s="79">
        <v>0</v>
      </c>
    </row>
    <row r="243" spans="2:11" ht="19.95" customHeight="1" x14ac:dyDescent="0.3">
      <c r="B243" s="5">
        <f>ROWS($A$235:A243)+330</f>
        <v>339</v>
      </c>
      <c r="C243" s="31"/>
      <c r="D243" s="62"/>
      <c r="E243" s="97">
        <v>1</v>
      </c>
      <c r="F243" s="98">
        <v>1</v>
      </c>
      <c r="G243" s="103">
        <v>0</v>
      </c>
      <c r="H243" s="104"/>
      <c r="I243" s="79">
        <v>0</v>
      </c>
      <c r="J243" s="104"/>
      <c r="K243" s="79">
        <v>0</v>
      </c>
    </row>
    <row r="244" spans="2:11" ht="19.95" customHeight="1" x14ac:dyDescent="0.3">
      <c r="B244" s="5">
        <f>ROWS($A$235:A244)+330</f>
        <v>340</v>
      </c>
      <c r="C244" s="31"/>
      <c r="D244" s="62"/>
      <c r="E244" s="97">
        <v>1</v>
      </c>
      <c r="F244" s="98">
        <v>1</v>
      </c>
      <c r="G244" s="103">
        <v>0</v>
      </c>
      <c r="H244" s="104"/>
      <c r="I244" s="79">
        <v>0</v>
      </c>
      <c r="J244" s="104"/>
      <c r="K244" s="79">
        <v>0</v>
      </c>
    </row>
    <row r="245" spans="2:11" customFormat="1" ht="30" customHeight="1" x14ac:dyDescent="0.3">
      <c r="B245" s="28" t="s">
        <v>2</v>
      </c>
      <c r="C245" s="27"/>
      <c r="D245" s="27"/>
      <c r="E245" s="105"/>
      <c r="F245" s="105"/>
      <c r="G245" s="106"/>
      <c r="H245" s="107"/>
      <c r="I245" s="108"/>
      <c r="J245" s="107"/>
      <c r="K245" s="108"/>
    </row>
    <row r="246" spans="2:11" ht="19.95" customHeight="1" x14ac:dyDescent="0.3">
      <c r="B246" s="5">
        <f>ROWS($A$246:A246)+400</f>
        <v>401</v>
      </c>
      <c r="C246" s="2" t="s">
        <v>30</v>
      </c>
      <c r="D246" s="59"/>
      <c r="E246" s="97">
        <v>1</v>
      </c>
      <c r="F246" s="98">
        <f>D255</f>
        <v>20</v>
      </c>
      <c r="G246" s="103">
        <f>$G$255</f>
        <v>0.02</v>
      </c>
      <c r="H246" s="104"/>
      <c r="I246" s="79">
        <v>0</v>
      </c>
      <c r="J246" s="104"/>
      <c r="K246" s="79">
        <v>0</v>
      </c>
    </row>
    <row r="247" spans="2:11" ht="19.95" customHeight="1" x14ac:dyDescent="0.3">
      <c r="B247" s="5">
        <f>ROWS($A$246:A247)+400</f>
        <v>402</v>
      </c>
      <c r="C247" s="33" t="s">
        <v>279</v>
      </c>
      <c r="D247" s="8"/>
      <c r="E247" s="97">
        <v>1</v>
      </c>
      <c r="F247" s="98">
        <f>D256</f>
        <v>5</v>
      </c>
      <c r="G247" s="103">
        <f>$G$256</f>
        <v>0</v>
      </c>
      <c r="H247" s="104"/>
      <c r="I247" s="79">
        <v>0</v>
      </c>
      <c r="J247" s="104"/>
      <c r="K247" s="79">
        <v>0</v>
      </c>
    </row>
    <row r="248" spans="2:11" ht="19.95" customHeight="1" x14ac:dyDescent="0.3">
      <c r="B248" s="5">
        <f>ROWS($A$246:A248)+400</f>
        <v>403</v>
      </c>
      <c r="C248" s="33" t="s">
        <v>280</v>
      </c>
      <c r="D248" s="8"/>
      <c r="E248" s="97">
        <v>1</v>
      </c>
      <c r="F248" s="98">
        <f>D257</f>
        <v>10</v>
      </c>
      <c r="G248" s="103">
        <f>$G$257</f>
        <v>0.03</v>
      </c>
      <c r="H248" s="104"/>
      <c r="I248" s="79">
        <v>0</v>
      </c>
      <c r="J248" s="104"/>
      <c r="K248" s="79">
        <v>0</v>
      </c>
    </row>
    <row r="249" spans="2:11" ht="19.95" customHeight="1" x14ac:dyDescent="0.3">
      <c r="B249" s="5">
        <f>ROWS($A$246:A249)+400</f>
        <v>404</v>
      </c>
      <c r="C249" s="33"/>
      <c r="D249" s="8"/>
      <c r="E249" s="97">
        <v>1</v>
      </c>
      <c r="F249" s="98">
        <f t="shared" ref="F249" si="0">D259</f>
        <v>0</v>
      </c>
      <c r="G249" s="103">
        <v>0</v>
      </c>
      <c r="H249" s="104"/>
      <c r="I249" s="79">
        <v>0</v>
      </c>
      <c r="J249" s="104"/>
      <c r="K249" s="79">
        <v>0</v>
      </c>
    </row>
    <row r="250" spans="2:11" s="37" customFormat="1" ht="30" customHeight="1" x14ac:dyDescent="0.3">
      <c r="B250" s="139" t="s">
        <v>29</v>
      </c>
      <c r="C250" s="36"/>
      <c r="D250" s="36"/>
      <c r="E250" s="109"/>
      <c r="F250" s="109"/>
      <c r="G250" s="110"/>
      <c r="H250" s="111"/>
      <c r="I250" s="112"/>
      <c r="J250" s="111"/>
      <c r="K250" s="112"/>
    </row>
    <row r="251" spans="2:11" ht="19.95" customHeight="1" x14ac:dyDescent="0.3">
      <c r="B251" s="140">
        <f>ROWS($A$251:A251)+500</f>
        <v>501</v>
      </c>
      <c r="C251" s="32" t="s">
        <v>281</v>
      </c>
      <c r="D251" s="9">
        <v>1</v>
      </c>
      <c r="E251" s="113"/>
      <c r="F251" s="117">
        <f t="shared" ref="F251:F254" si="1">D251</f>
        <v>1</v>
      </c>
      <c r="G251" s="114">
        <v>0.78</v>
      </c>
      <c r="H251" s="113"/>
      <c r="I251" s="115">
        <f>I13</f>
        <v>0</v>
      </c>
      <c r="J251" s="113"/>
      <c r="K251" s="115">
        <f>K13</f>
        <v>0</v>
      </c>
    </row>
    <row r="252" spans="2:11" ht="19.95" customHeight="1" x14ac:dyDescent="0.3">
      <c r="B252" s="140">
        <f>ROWS($A$251:A252)+500</f>
        <v>502</v>
      </c>
      <c r="C252" s="2" t="s">
        <v>56</v>
      </c>
      <c r="D252" s="63">
        <v>4</v>
      </c>
      <c r="E252" s="116"/>
      <c r="F252" s="117">
        <f t="shared" si="1"/>
        <v>4</v>
      </c>
      <c r="G252" s="118">
        <v>0.03</v>
      </c>
      <c r="H252" s="116"/>
      <c r="I252" s="119">
        <f>I22</f>
        <v>0</v>
      </c>
      <c r="J252" s="116"/>
      <c r="K252" s="119">
        <f>K22*$E$22</f>
        <v>0</v>
      </c>
    </row>
    <row r="253" spans="2:11" ht="19.95" customHeight="1" x14ac:dyDescent="0.3">
      <c r="B253" s="140">
        <f>ROWS($A$251:A253)+500</f>
        <v>503</v>
      </c>
      <c r="C253" s="2" t="s">
        <v>21</v>
      </c>
      <c r="D253" s="59">
        <v>1</v>
      </c>
      <c r="E253" s="116"/>
      <c r="F253" s="117">
        <f t="shared" si="1"/>
        <v>1</v>
      </c>
      <c r="G253" s="118">
        <v>7.0000000000000007E-2</v>
      </c>
      <c r="H253" s="116"/>
      <c r="I253" s="121">
        <f>I104</f>
        <v>0</v>
      </c>
      <c r="J253" s="116"/>
      <c r="K253" s="121">
        <f>K104</f>
        <v>0</v>
      </c>
    </row>
    <row r="254" spans="2:11" ht="19.95" customHeight="1" x14ac:dyDescent="0.3">
      <c r="B254" s="140">
        <f>ROWS($A$251:A254)+500</f>
        <v>504</v>
      </c>
      <c r="C254" s="2" t="s">
        <v>282</v>
      </c>
      <c r="D254" s="59">
        <v>1</v>
      </c>
      <c r="E254" s="116"/>
      <c r="F254" s="117">
        <f t="shared" si="1"/>
        <v>1</v>
      </c>
      <c r="G254" s="118">
        <v>7.0000000000000007E-2</v>
      </c>
      <c r="H254" s="116"/>
      <c r="I254" s="121">
        <f>I233</f>
        <v>0</v>
      </c>
      <c r="J254" s="116"/>
      <c r="K254" s="121">
        <f>K233</f>
        <v>0</v>
      </c>
    </row>
    <row r="255" spans="2:11" ht="19.95" customHeight="1" x14ac:dyDescent="0.3">
      <c r="B255" s="140">
        <f>ROWS($A$251:A255)+500</f>
        <v>505</v>
      </c>
      <c r="C255" s="2" t="s">
        <v>31</v>
      </c>
      <c r="D255" s="64">
        <v>20</v>
      </c>
      <c r="E255" s="116"/>
      <c r="F255" s="117">
        <f t="shared" ref="F255:F256" si="2">D255</f>
        <v>20</v>
      </c>
      <c r="G255" s="118">
        <v>0.02</v>
      </c>
      <c r="H255" s="116"/>
      <c r="I255" s="119">
        <f>I246*$F255</f>
        <v>0</v>
      </c>
      <c r="J255" s="116"/>
      <c r="K255" s="119">
        <f>K246*$F255</f>
        <v>0</v>
      </c>
    </row>
    <row r="256" spans="2:11" ht="19.95" customHeight="1" x14ac:dyDescent="0.3">
      <c r="B256" s="140">
        <f>ROWS($A$251:A256)+500</f>
        <v>506</v>
      </c>
      <c r="C256" s="2" t="s">
        <v>283</v>
      </c>
      <c r="D256" s="143">
        <v>5</v>
      </c>
      <c r="E256" s="116"/>
      <c r="F256" s="117">
        <f t="shared" si="2"/>
        <v>5</v>
      </c>
      <c r="G256" s="118">
        <v>0</v>
      </c>
      <c r="H256" s="116"/>
      <c r="I256" s="119">
        <f t="shared" ref="I256:I257" si="3">I247*$F256</f>
        <v>0</v>
      </c>
      <c r="J256" s="116"/>
      <c r="K256" s="119">
        <f t="shared" ref="K256:K257" si="4">K247*$F256</f>
        <v>0</v>
      </c>
    </row>
    <row r="257" spans="2:11" ht="19.95" customHeight="1" x14ac:dyDescent="0.3">
      <c r="B257" s="140">
        <f>ROWS($A$251:A257)+500</f>
        <v>507</v>
      </c>
      <c r="C257" s="2" t="s">
        <v>280</v>
      </c>
      <c r="D257" s="59">
        <v>10</v>
      </c>
      <c r="E257" s="116"/>
      <c r="F257" s="117">
        <f>D257</f>
        <v>10</v>
      </c>
      <c r="G257" s="118">
        <v>0.03</v>
      </c>
      <c r="H257" s="116"/>
      <c r="I257" s="119">
        <f t="shared" si="3"/>
        <v>0</v>
      </c>
      <c r="J257" s="116"/>
      <c r="K257" s="119">
        <f t="shared" si="4"/>
        <v>0</v>
      </c>
    </row>
    <row r="258" spans="2:11" ht="19.95" customHeight="1" x14ac:dyDescent="0.3">
      <c r="B258" s="140">
        <f>ROWS($A$251:A258)+500</f>
        <v>508</v>
      </c>
      <c r="C258" s="141" t="s">
        <v>284</v>
      </c>
      <c r="D258" s="59"/>
      <c r="E258" s="116"/>
      <c r="F258" s="117"/>
      <c r="G258" s="118">
        <f>SUM(G251:G257)</f>
        <v>1.0000000000000002</v>
      </c>
      <c r="H258" s="116"/>
      <c r="I258" s="120">
        <f>SUMPRODUCT(I251:I252,$G251:$G252,$F251:$F252)+I253+I254+SUMPRODUCT(I255:I257,$G255:$G257)</f>
        <v>0</v>
      </c>
      <c r="J258" s="116"/>
      <c r="K258" s="120">
        <f>SUMPRODUCT(K251:K252,$G251:$G252,$F251:$F252)+K253+K254+SUMPRODUCT(K255:K257,$G255:$G257)</f>
        <v>0</v>
      </c>
    </row>
    <row r="260" spans="2:11" s="12" customFormat="1" ht="25.2" customHeight="1" x14ac:dyDescent="0.3">
      <c r="B260" s="47" t="s">
        <v>26</v>
      </c>
      <c r="C260" s="57"/>
      <c r="D260" s="164"/>
      <c r="E260" s="164"/>
      <c r="F260" s="164"/>
      <c r="G260" s="165"/>
      <c r="H260" s="166" t="s">
        <v>286</v>
      </c>
      <c r="I260" s="166"/>
      <c r="J260" s="166" t="s">
        <v>285</v>
      </c>
      <c r="K260" s="166"/>
    </row>
    <row r="261" spans="2:11" ht="45" customHeight="1" x14ac:dyDescent="0.3">
      <c r="B261" s="48"/>
      <c r="C261" s="25"/>
      <c r="D261" s="25"/>
      <c r="E261" s="25"/>
      <c r="F261" s="25"/>
      <c r="G261" s="55"/>
      <c r="H261" s="51" t="s">
        <v>25</v>
      </c>
      <c r="I261" s="52"/>
      <c r="J261" s="51" t="s">
        <v>25</v>
      </c>
      <c r="K261" s="52"/>
    </row>
    <row r="262" spans="2:11" ht="45" customHeight="1" x14ac:dyDescent="0.3">
      <c r="B262" s="49"/>
      <c r="C262" s="50"/>
      <c r="D262" s="50"/>
      <c r="E262" s="50"/>
      <c r="F262" s="50"/>
      <c r="G262" s="56"/>
      <c r="H262" s="53" t="s">
        <v>12</v>
      </c>
      <c r="I262" s="54"/>
      <c r="J262" s="53" t="s">
        <v>12</v>
      </c>
      <c r="K262" s="54"/>
    </row>
    <row r="264" spans="2:11" ht="30" customHeight="1" x14ac:dyDescent="0.3">
      <c r="B264" s="15" t="s">
        <v>7</v>
      </c>
      <c r="C264" s="16" t="s">
        <v>6</v>
      </c>
      <c r="D264" s="8"/>
      <c r="E264" s="8"/>
      <c r="F264" s="8"/>
      <c r="G264" s="17"/>
      <c r="H264" s="26" t="s">
        <v>8</v>
      </c>
      <c r="I264" s="18"/>
      <c r="J264" s="155"/>
      <c r="K264" s="156"/>
    </row>
    <row r="265" spans="2:11" ht="30" customHeight="1" x14ac:dyDescent="0.3">
      <c r="B265" s="19"/>
      <c r="C265" s="20"/>
      <c r="G265" s="21"/>
      <c r="H265" s="26" t="s">
        <v>9</v>
      </c>
      <c r="I265" s="18"/>
      <c r="J265" s="155"/>
      <c r="K265" s="156"/>
    </row>
    <row r="266" spans="2:11" ht="30" customHeight="1" x14ac:dyDescent="0.3">
      <c r="B266" s="19"/>
      <c r="C266" s="20"/>
      <c r="G266" s="21"/>
      <c r="H266" s="26" t="s">
        <v>24</v>
      </c>
      <c r="I266" s="18"/>
      <c r="J266" s="34"/>
      <c r="K266" s="35"/>
    </row>
    <row r="267" spans="2:11" ht="30" customHeight="1" x14ac:dyDescent="0.3">
      <c r="B267" s="19"/>
      <c r="C267" s="20"/>
      <c r="G267" s="21"/>
      <c r="H267" s="26" t="s">
        <v>22</v>
      </c>
      <c r="I267" s="18"/>
      <c r="J267" s="155"/>
      <c r="K267" s="156"/>
    </row>
    <row r="268" spans="2:11" ht="30" customHeight="1" x14ac:dyDescent="0.3">
      <c r="B268" s="19"/>
      <c r="C268" s="20"/>
      <c r="G268" s="21"/>
      <c r="H268" s="26" t="s">
        <v>23</v>
      </c>
      <c r="I268" s="18"/>
      <c r="J268" s="155"/>
      <c r="K268" s="156"/>
    </row>
    <row r="269" spans="2:11" ht="30" customHeight="1" x14ac:dyDescent="0.3">
      <c r="B269" s="19"/>
      <c r="C269" s="20"/>
      <c r="G269" s="21"/>
      <c r="H269" s="26" t="s">
        <v>10</v>
      </c>
      <c r="I269" s="18"/>
      <c r="J269" s="34"/>
      <c r="K269" s="35"/>
    </row>
    <row r="270" spans="2:11" ht="45" customHeight="1" x14ac:dyDescent="0.3">
      <c r="B270" s="22"/>
      <c r="C270" s="23"/>
      <c r="D270" s="9"/>
      <c r="E270" s="9"/>
      <c r="F270" s="9"/>
      <c r="G270" s="24"/>
      <c r="H270" s="26" t="s">
        <v>11</v>
      </c>
      <c r="I270" s="18"/>
      <c r="J270" s="155"/>
      <c r="K270" s="156"/>
    </row>
  </sheetData>
  <sheetProtection algorithmName="SHA-512" hashValue="N1m/ngFekuxpqMb4Nw+wkHjxl6Bp4AitlSJFwCmwYrqqxmucaxzHWZvQ9pFHW2qNknvtLWyHWnDPwJLqMegjoQ==" saltValue="3KyN0ek+AGOYxR59q9YB6w==" spinCount="100000" sheet="1" objects="1" scenarios="1"/>
  <protectedRanges>
    <protectedRange sqref="H86:K103 J83:J85 H83:H85 H66:K82 J65 H65 H55:K64 H54 J54 H48:K53 H47 H46 J46 J47 H43:K45 J38:J42 H38:H42 H35:K37 H35:K37 J30:J34 H30:H34 H29:K29 J24:J28 H24:H28" name="טווח2"/>
    <protectedRange sqref="D3 H6:K9 H13:H22 I22 J13:J22 I13 K13 K22 H106:K115 C106:D115 H117:K229 H235:K244 C235:D244 H246:K249 H261:K262 J264:K268" name="טווח1"/>
  </protectedRanges>
  <mergeCells count="37">
    <mergeCell ref="B10:G10"/>
    <mergeCell ref="H10:I10"/>
    <mergeCell ref="J10:K10"/>
    <mergeCell ref="B12:D12"/>
    <mergeCell ref="B1:K1"/>
    <mergeCell ref="D3:G3"/>
    <mergeCell ref="H3:I3"/>
    <mergeCell ref="J3:K3"/>
    <mergeCell ref="B4:G4"/>
    <mergeCell ref="H4:I4"/>
    <mergeCell ref="J4:K4"/>
    <mergeCell ref="H5:I5"/>
    <mergeCell ref="J5:K5"/>
    <mergeCell ref="B6:G6"/>
    <mergeCell ref="H6:I6"/>
    <mergeCell ref="J6:K6"/>
    <mergeCell ref="H8:I8"/>
    <mergeCell ref="J8:K8"/>
    <mergeCell ref="B9:G9"/>
    <mergeCell ref="H9:I9"/>
    <mergeCell ref="J9:K9"/>
    <mergeCell ref="J265:K265"/>
    <mergeCell ref="J267:K267"/>
    <mergeCell ref="J268:K268"/>
    <mergeCell ref="J270:K270"/>
    <mergeCell ref="B3:C3"/>
    <mergeCell ref="C229:D229"/>
    <mergeCell ref="D24:D26"/>
    <mergeCell ref="D27:D34"/>
    <mergeCell ref="D260:G260"/>
    <mergeCell ref="H260:I260"/>
    <mergeCell ref="J260:K260"/>
    <mergeCell ref="J264:K264"/>
    <mergeCell ref="B7:G7"/>
    <mergeCell ref="H7:I7"/>
    <mergeCell ref="J7:K7"/>
    <mergeCell ref="B8:G8"/>
  </mergeCells>
  <conditionalFormatting sqref="G258">
    <cfRule type="cellIs" dxfId="7" priority="1" operator="notEqual">
      <formula>1</formula>
    </cfRule>
  </conditionalFormatting>
  <dataValidations count="2">
    <dataValidation type="decimal" allowBlank="1" showInputMessage="1" showErrorMessage="1" sqref="I13:I22 K13:K22 I48:I53 I55:I64 I29 K43:K45 K48:K53 K55:K64 K66:K82 I35:I37 I66:I82 K29 I43:I45 K86:K104 I86:I104 K35:K37 I117:I232 K117:K232" xr:uid="{00000000-0002-0000-0100-000000000000}">
      <formula1>0</formula1>
      <formula2>100000</formula2>
    </dataValidation>
    <dataValidation type="decimal" allowBlank="1" showInputMessage="1" showErrorMessage="1" sqref="K233 I233 I246:I249 K235:K244 I106:I115 K106:K115 I235:I244 K246:K249" xr:uid="{00000000-0002-0000-0100-000001000000}">
      <formula1>0</formula1>
      <formula2>10000</formula2>
    </dataValidation>
  </dataValidations>
  <hyperlinks>
    <hyperlink ref="B1:K1" location="'הצעת מחיר '!A1" display="טופס הצעת מחיר לאספקת כסאות גלגלים ממונעים ואחזקתם" xr:uid="{00000000-0004-0000-0100-000000000000}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70"/>
  <sheetViews>
    <sheetView showGridLines="0" rightToLeft="1" zoomScale="70" zoomScaleNormal="7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8" sqref="H8:I8"/>
    </sheetView>
  </sheetViews>
  <sheetFormatPr defaultColWidth="8.77734375" defaultRowHeight="14.4" x14ac:dyDescent="0.3"/>
  <cols>
    <col min="1" max="1" width="1.21875" style="1" customWidth="1"/>
    <col min="2" max="2" width="4.44140625" style="1" customWidth="1"/>
    <col min="3" max="3" width="33" style="1" customWidth="1"/>
    <col min="4" max="4" width="25.6640625" style="1" customWidth="1"/>
    <col min="5" max="6" width="6.6640625" style="1" customWidth="1"/>
    <col min="7" max="7" width="6.6640625" style="7" customWidth="1"/>
    <col min="8" max="11" width="12.6640625" style="1" customWidth="1"/>
    <col min="12" max="12" width="8.77734375" style="1"/>
    <col min="13" max="21" width="4.21875" style="1" customWidth="1"/>
    <col min="22" max="16384" width="8.77734375" style="1"/>
  </cols>
  <sheetData>
    <row r="1" spans="2:11" ht="23.4" x14ac:dyDescent="0.3">
      <c r="B1" s="174" t="s">
        <v>57</v>
      </c>
      <c r="C1" s="174"/>
      <c r="D1" s="174"/>
      <c r="E1" s="174"/>
      <c r="F1" s="174"/>
      <c r="G1" s="174"/>
      <c r="H1" s="174"/>
      <c r="I1" s="174"/>
      <c r="J1" s="174"/>
      <c r="K1" s="174"/>
    </row>
    <row r="3" spans="2:11" s="12" customFormat="1" ht="25.2" customHeight="1" x14ac:dyDescent="0.3">
      <c r="B3" s="157" t="s">
        <v>65</v>
      </c>
      <c r="C3" s="158"/>
      <c r="D3" s="175"/>
      <c r="E3" s="175"/>
      <c r="F3" s="175"/>
      <c r="G3" s="176"/>
      <c r="H3" s="177" t="s">
        <v>13</v>
      </c>
      <c r="I3" s="177"/>
      <c r="J3" s="177" t="s">
        <v>13</v>
      </c>
      <c r="K3" s="177"/>
    </row>
    <row r="4" spans="2:11" ht="40.5" customHeight="1" x14ac:dyDescent="0.3">
      <c r="B4" s="178"/>
      <c r="C4" s="179"/>
      <c r="D4" s="179"/>
      <c r="E4" s="179"/>
      <c r="F4" s="179"/>
      <c r="G4" s="180"/>
      <c r="H4" s="181" t="s">
        <v>287</v>
      </c>
      <c r="I4" s="181"/>
      <c r="J4" s="181" t="s">
        <v>287</v>
      </c>
      <c r="K4" s="181"/>
    </row>
    <row r="5" spans="2:11" ht="22.95" customHeight="1" x14ac:dyDescent="0.3">
      <c r="B5" s="44"/>
      <c r="C5" s="38"/>
      <c r="D5" s="38"/>
      <c r="E5" s="38"/>
      <c r="F5" s="38"/>
      <c r="G5" s="45"/>
      <c r="H5" s="182" t="s">
        <v>73</v>
      </c>
      <c r="I5" s="182"/>
      <c r="J5" s="182" t="s">
        <v>149</v>
      </c>
      <c r="K5" s="182"/>
    </row>
    <row r="6" spans="2:11" s="12" customFormat="1" ht="25.95" customHeight="1" x14ac:dyDescent="0.3">
      <c r="B6" s="167" t="s">
        <v>60</v>
      </c>
      <c r="C6" s="168"/>
      <c r="D6" s="168"/>
      <c r="E6" s="168"/>
      <c r="F6" s="168"/>
      <c r="G6" s="169"/>
      <c r="H6" s="170"/>
      <c r="I6" s="170"/>
      <c r="J6" s="170"/>
      <c r="K6" s="170"/>
    </row>
    <row r="7" spans="2:11" s="12" customFormat="1" ht="25.95" customHeight="1" x14ac:dyDescent="0.3">
      <c r="B7" s="167" t="s">
        <v>61</v>
      </c>
      <c r="C7" s="168"/>
      <c r="D7" s="168"/>
      <c r="E7" s="168"/>
      <c r="F7" s="168"/>
      <c r="G7" s="169"/>
      <c r="H7" s="170"/>
      <c r="I7" s="170"/>
      <c r="J7" s="170"/>
      <c r="K7" s="170"/>
    </row>
    <row r="8" spans="2:11" s="12" customFormat="1" ht="25.95" customHeight="1" x14ac:dyDescent="0.3">
      <c r="B8" s="167" t="s">
        <v>62</v>
      </c>
      <c r="C8" s="168"/>
      <c r="D8" s="168"/>
      <c r="E8" s="168"/>
      <c r="F8" s="168"/>
      <c r="G8" s="169"/>
      <c r="H8" s="170"/>
      <c r="I8" s="170"/>
      <c r="J8" s="170"/>
      <c r="K8" s="170"/>
    </row>
    <row r="9" spans="2:11" s="12" customFormat="1" ht="25.95" customHeight="1" x14ac:dyDescent="0.3">
      <c r="B9" s="167" t="s">
        <v>63</v>
      </c>
      <c r="C9" s="168"/>
      <c r="D9" s="168"/>
      <c r="E9" s="168"/>
      <c r="F9" s="168"/>
      <c r="G9" s="169"/>
      <c r="H9" s="170"/>
      <c r="I9" s="170"/>
      <c r="J9" s="170"/>
      <c r="K9" s="170"/>
    </row>
    <row r="10" spans="2:11" s="12" customFormat="1" ht="25.95" customHeight="1" x14ac:dyDescent="0.3">
      <c r="B10" s="167" t="s">
        <v>64</v>
      </c>
      <c r="C10" s="168"/>
      <c r="D10" s="168"/>
      <c r="E10" s="168"/>
      <c r="F10" s="168"/>
      <c r="G10" s="169"/>
      <c r="H10" s="171">
        <v>36</v>
      </c>
      <c r="I10" s="171"/>
      <c r="J10" s="171">
        <f>$H$10</f>
        <v>36</v>
      </c>
      <c r="K10" s="171"/>
    </row>
    <row r="11" spans="2:11" s="12" customFormat="1" ht="13.95" customHeight="1" thickBot="1" x14ac:dyDescent="0.35"/>
    <row r="12" spans="2:11" s="25" customFormat="1" ht="30" customHeight="1" thickBot="1" x14ac:dyDescent="0.35">
      <c r="B12" s="172" t="s">
        <v>1</v>
      </c>
      <c r="C12" s="173"/>
      <c r="D12" s="173"/>
      <c r="E12" s="65" t="s">
        <v>5</v>
      </c>
      <c r="F12" s="66" t="s">
        <v>41</v>
      </c>
      <c r="G12" s="67" t="s">
        <v>27</v>
      </c>
      <c r="H12" s="68" t="s">
        <v>0</v>
      </c>
      <c r="I12" s="69" t="s">
        <v>28</v>
      </c>
      <c r="J12" s="68" t="s">
        <v>0</v>
      </c>
      <c r="K12" s="69" t="s">
        <v>28</v>
      </c>
    </row>
    <row r="13" spans="2:11" ht="19.95" customHeight="1" x14ac:dyDescent="0.3">
      <c r="B13" s="42">
        <v>1</v>
      </c>
      <c r="C13" s="40" t="s">
        <v>69</v>
      </c>
      <c r="D13" s="58"/>
      <c r="E13" s="70">
        <v>1</v>
      </c>
      <c r="F13" s="71">
        <v>1</v>
      </c>
      <c r="G13" s="72">
        <f>$G$251</f>
        <v>0.78</v>
      </c>
      <c r="H13" s="73"/>
      <c r="I13" s="74">
        <v>0</v>
      </c>
      <c r="J13" s="73"/>
      <c r="K13" s="74">
        <v>0</v>
      </c>
    </row>
    <row r="14" spans="2:11" ht="19.95" customHeight="1" x14ac:dyDescent="0.3">
      <c r="B14" s="43"/>
      <c r="C14" s="142" t="s">
        <v>66</v>
      </c>
      <c r="D14" s="59"/>
      <c r="E14" s="75"/>
      <c r="F14" s="76"/>
      <c r="G14" s="77"/>
      <c r="H14" s="78"/>
      <c r="I14" s="41"/>
      <c r="J14" s="78"/>
      <c r="K14" s="41"/>
    </row>
    <row r="15" spans="2:11" ht="19.95" customHeight="1" x14ac:dyDescent="0.3">
      <c r="B15" s="43"/>
      <c r="C15" s="142" t="s">
        <v>74</v>
      </c>
      <c r="D15" s="59"/>
      <c r="E15" s="75"/>
      <c r="F15" s="76"/>
      <c r="G15" s="77"/>
      <c r="H15" s="78"/>
      <c r="I15" s="41"/>
      <c r="J15" s="78"/>
      <c r="K15" s="41"/>
    </row>
    <row r="16" spans="2:11" ht="19.95" customHeight="1" x14ac:dyDescent="0.3">
      <c r="B16" s="43"/>
      <c r="C16" s="142" t="s">
        <v>72</v>
      </c>
      <c r="D16" s="59"/>
      <c r="E16" s="75"/>
      <c r="F16" s="76"/>
      <c r="G16" s="77"/>
      <c r="H16" s="78"/>
      <c r="I16" s="41"/>
      <c r="J16" s="78"/>
      <c r="K16" s="41"/>
    </row>
    <row r="17" spans="2:11" ht="19.95" customHeight="1" x14ac:dyDescent="0.3">
      <c r="B17" s="43"/>
      <c r="C17" s="142" t="s">
        <v>67</v>
      </c>
      <c r="D17" s="59"/>
      <c r="E17" s="75"/>
      <c r="F17" s="76"/>
      <c r="G17" s="77"/>
      <c r="H17" s="78"/>
      <c r="I17" s="41"/>
      <c r="J17" s="78"/>
      <c r="K17" s="41"/>
    </row>
    <row r="18" spans="2:11" ht="19.95" customHeight="1" x14ac:dyDescent="0.3">
      <c r="B18" s="43"/>
      <c r="C18" s="142" t="s">
        <v>68</v>
      </c>
      <c r="D18" s="59"/>
      <c r="E18" s="75"/>
      <c r="F18" s="76"/>
      <c r="G18" s="77"/>
      <c r="H18" s="78"/>
      <c r="I18" s="41"/>
      <c r="J18" s="78"/>
      <c r="K18" s="41"/>
    </row>
    <row r="19" spans="2:11" ht="19.95" customHeight="1" x14ac:dyDescent="0.3">
      <c r="B19" s="43"/>
      <c r="C19" s="142" t="s">
        <v>70</v>
      </c>
      <c r="D19" s="59"/>
      <c r="E19" s="75"/>
      <c r="F19" s="76"/>
      <c r="G19" s="77"/>
      <c r="H19" s="78"/>
      <c r="I19" s="41"/>
      <c r="J19" s="78"/>
      <c r="K19" s="41"/>
    </row>
    <row r="20" spans="2:11" ht="19.95" customHeight="1" x14ac:dyDescent="0.3">
      <c r="B20" s="43"/>
      <c r="C20" s="142" t="s">
        <v>339</v>
      </c>
      <c r="D20" s="59"/>
      <c r="E20" s="75"/>
      <c r="F20" s="76"/>
      <c r="G20" s="77"/>
      <c r="H20" s="78"/>
      <c r="I20" s="41"/>
      <c r="J20" s="78"/>
      <c r="K20" s="41"/>
    </row>
    <row r="21" spans="2:11" ht="19.95" customHeight="1" x14ac:dyDescent="0.3">
      <c r="B21" s="5"/>
      <c r="C21" s="142" t="s">
        <v>71</v>
      </c>
      <c r="D21" s="59"/>
      <c r="E21" s="80"/>
      <c r="F21" s="81"/>
      <c r="G21" s="82"/>
      <c r="H21" s="78"/>
      <c r="I21" s="41"/>
      <c r="J21" s="78"/>
      <c r="K21" s="41"/>
    </row>
    <row r="22" spans="2:11" ht="19.95" customHeight="1" thickBot="1" x14ac:dyDescent="0.35">
      <c r="B22" s="3">
        <v>2</v>
      </c>
      <c r="C22" s="4" t="s">
        <v>18</v>
      </c>
      <c r="D22" s="60"/>
      <c r="E22" s="83">
        <v>1</v>
      </c>
      <c r="F22" s="84">
        <v>1</v>
      </c>
      <c r="G22" s="85">
        <f>$G$252</f>
        <v>0.03</v>
      </c>
      <c r="H22" s="86"/>
      <c r="I22" s="87">
        <v>0</v>
      </c>
      <c r="J22" s="86"/>
      <c r="K22" s="87">
        <v>0</v>
      </c>
    </row>
    <row r="23" spans="2:11" s="30" customFormat="1" ht="30" customHeight="1" x14ac:dyDescent="0.3">
      <c r="B23" s="28" t="s">
        <v>36</v>
      </c>
      <c r="C23" s="29"/>
      <c r="D23" s="29"/>
      <c r="E23" s="92"/>
      <c r="F23" s="93" t="s">
        <v>41</v>
      </c>
      <c r="G23" s="94"/>
      <c r="H23" s="95"/>
      <c r="I23" s="96"/>
      <c r="J23" s="95"/>
      <c r="K23" s="96"/>
    </row>
    <row r="24" spans="2:11" ht="19.95" customHeight="1" x14ac:dyDescent="0.3">
      <c r="B24" s="5">
        <f>ROWS($A$24:A24)+10</f>
        <v>11</v>
      </c>
      <c r="C24" s="6" t="s">
        <v>75</v>
      </c>
      <c r="D24" s="161" t="s">
        <v>78</v>
      </c>
      <c r="E24" s="97">
        <v>1</v>
      </c>
      <c r="F24" s="98">
        <v>0</v>
      </c>
      <c r="G24" s="99">
        <v>1</v>
      </c>
      <c r="H24" s="100"/>
      <c r="I24" s="101" t="s">
        <v>3</v>
      </c>
      <c r="J24" s="100"/>
      <c r="K24" s="101" t="s">
        <v>3</v>
      </c>
    </row>
    <row r="25" spans="2:11" ht="19.95" customHeight="1" x14ac:dyDescent="0.3">
      <c r="B25" s="5">
        <f>ROWS($A$24:A25)+10</f>
        <v>12</v>
      </c>
      <c r="C25" s="6" t="s">
        <v>76</v>
      </c>
      <c r="D25" s="162"/>
      <c r="E25" s="97">
        <v>1</v>
      </c>
      <c r="F25" s="98">
        <v>0</v>
      </c>
      <c r="G25" s="99">
        <v>1</v>
      </c>
      <c r="H25" s="100"/>
      <c r="I25" s="101" t="s">
        <v>3</v>
      </c>
      <c r="J25" s="100"/>
      <c r="K25" s="101" t="s">
        <v>3</v>
      </c>
    </row>
    <row r="26" spans="2:11" ht="19.95" customHeight="1" x14ac:dyDescent="0.3">
      <c r="B26" s="5">
        <f>ROWS($A$24:A26)+10</f>
        <v>13</v>
      </c>
      <c r="C26" s="6" t="s">
        <v>77</v>
      </c>
      <c r="D26" s="163"/>
      <c r="E26" s="97">
        <v>1</v>
      </c>
      <c r="F26" s="98">
        <v>0</v>
      </c>
      <c r="G26" s="99">
        <v>1</v>
      </c>
      <c r="H26" s="100"/>
      <c r="I26" s="101" t="s">
        <v>3</v>
      </c>
      <c r="J26" s="100"/>
      <c r="K26" s="101" t="s">
        <v>3</v>
      </c>
    </row>
    <row r="27" spans="2:11" ht="19.95" customHeight="1" x14ac:dyDescent="0.3">
      <c r="B27" s="5">
        <f>ROWS($A$24:A27)+10</f>
        <v>14</v>
      </c>
      <c r="C27" s="6" t="s">
        <v>375</v>
      </c>
      <c r="D27" s="161" t="s">
        <v>152</v>
      </c>
      <c r="E27" s="97">
        <v>1</v>
      </c>
      <c r="F27" s="98">
        <v>2</v>
      </c>
      <c r="G27" s="99">
        <v>1</v>
      </c>
      <c r="H27" s="100"/>
      <c r="I27" s="101" t="s">
        <v>3</v>
      </c>
      <c r="J27" s="100"/>
      <c r="K27" s="101" t="s">
        <v>3</v>
      </c>
    </row>
    <row r="28" spans="2:11" ht="19.95" customHeight="1" x14ac:dyDescent="0.3">
      <c r="B28" s="5">
        <f>ROWS($A$24:A28)+10</f>
        <v>15</v>
      </c>
      <c r="C28" s="6" t="s">
        <v>376</v>
      </c>
      <c r="D28" s="162"/>
      <c r="E28" s="97">
        <v>1</v>
      </c>
      <c r="F28" s="98">
        <v>2</v>
      </c>
      <c r="G28" s="99">
        <v>1</v>
      </c>
      <c r="H28" s="100"/>
      <c r="I28" s="79">
        <v>0</v>
      </c>
      <c r="J28" s="100"/>
      <c r="K28" s="79">
        <v>0</v>
      </c>
    </row>
    <row r="29" spans="2:11" ht="19.95" customHeight="1" x14ac:dyDescent="0.3">
      <c r="B29" s="5">
        <f>ROWS($A$24:A29)+10</f>
        <v>16</v>
      </c>
      <c r="C29" s="6" t="s">
        <v>137</v>
      </c>
      <c r="D29" s="162"/>
      <c r="E29" s="97">
        <v>1</v>
      </c>
      <c r="F29" s="98">
        <v>2</v>
      </c>
      <c r="G29" s="99">
        <v>1</v>
      </c>
      <c r="H29" s="100"/>
      <c r="I29" s="79">
        <v>0</v>
      </c>
      <c r="J29" s="100"/>
      <c r="K29" s="79">
        <v>0</v>
      </c>
    </row>
    <row r="30" spans="2:11" ht="19.95" customHeight="1" x14ac:dyDescent="0.3">
      <c r="B30" s="5">
        <f>ROWS($A$24:A30)+10</f>
        <v>17</v>
      </c>
      <c r="C30" s="6" t="s">
        <v>138</v>
      </c>
      <c r="D30" s="162"/>
      <c r="E30" s="97">
        <v>1</v>
      </c>
      <c r="F30" s="98">
        <v>1</v>
      </c>
      <c r="G30" s="99">
        <v>1</v>
      </c>
      <c r="H30" s="100"/>
      <c r="I30" s="101" t="s">
        <v>277</v>
      </c>
      <c r="J30" s="100"/>
      <c r="K30" s="101" t="s">
        <v>277</v>
      </c>
    </row>
    <row r="31" spans="2:11" ht="19.95" customHeight="1" x14ac:dyDescent="0.3">
      <c r="B31" s="5">
        <f>ROWS($A$24:A31)+10</f>
        <v>18</v>
      </c>
      <c r="C31" s="6" t="s">
        <v>79</v>
      </c>
      <c r="D31" s="162"/>
      <c r="E31" s="97">
        <v>1</v>
      </c>
      <c r="F31" s="98">
        <v>2</v>
      </c>
      <c r="G31" s="99">
        <v>1</v>
      </c>
      <c r="H31" s="100"/>
      <c r="I31" s="101" t="s">
        <v>3</v>
      </c>
      <c r="J31" s="100"/>
      <c r="K31" s="101" t="s">
        <v>3</v>
      </c>
    </row>
    <row r="32" spans="2:11" ht="19.95" customHeight="1" x14ac:dyDescent="0.3">
      <c r="B32" s="5">
        <f>ROWS($A$24:A32)+10</f>
        <v>19</v>
      </c>
      <c r="C32" s="6" t="s">
        <v>151</v>
      </c>
      <c r="D32" s="162"/>
      <c r="E32" s="97">
        <v>1</v>
      </c>
      <c r="F32" s="98">
        <v>2</v>
      </c>
      <c r="G32" s="99">
        <v>1</v>
      </c>
      <c r="H32" s="100"/>
      <c r="I32" s="79">
        <v>0</v>
      </c>
      <c r="J32" s="100"/>
      <c r="K32" s="79">
        <v>0</v>
      </c>
    </row>
    <row r="33" spans="2:11" ht="19.95" customHeight="1" x14ac:dyDescent="0.3">
      <c r="B33" s="5">
        <f>ROWS($A$24:A33)+10</f>
        <v>20</v>
      </c>
      <c r="C33" s="6" t="s">
        <v>139</v>
      </c>
      <c r="D33" s="162"/>
      <c r="E33" s="97">
        <v>1</v>
      </c>
      <c r="F33" s="98">
        <v>2</v>
      </c>
      <c r="G33" s="99">
        <v>1</v>
      </c>
      <c r="H33" s="100"/>
      <c r="I33" s="79">
        <v>0</v>
      </c>
      <c r="J33" s="100"/>
      <c r="K33" s="79">
        <v>0</v>
      </c>
    </row>
    <row r="34" spans="2:11" ht="19.95" customHeight="1" x14ac:dyDescent="0.3">
      <c r="B34" s="5">
        <f>ROWS($A$24:A34)+10</f>
        <v>21</v>
      </c>
      <c r="C34" s="6" t="s">
        <v>278</v>
      </c>
      <c r="D34" s="163"/>
      <c r="E34" s="97">
        <v>1</v>
      </c>
      <c r="F34" s="98">
        <v>1</v>
      </c>
      <c r="G34" s="99">
        <v>1</v>
      </c>
      <c r="H34" s="100"/>
      <c r="I34" s="101" t="s">
        <v>277</v>
      </c>
      <c r="J34" s="100"/>
      <c r="K34" s="101" t="s">
        <v>277</v>
      </c>
    </row>
    <row r="35" spans="2:11" ht="19.95" customHeight="1" x14ac:dyDescent="0.3">
      <c r="B35" s="5">
        <f>ROWS($A$24:A35)+10</f>
        <v>22</v>
      </c>
      <c r="C35" s="6" t="s">
        <v>80</v>
      </c>
      <c r="D35" s="59"/>
      <c r="E35" s="97">
        <v>1</v>
      </c>
      <c r="F35" s="98">
        <v>1</v>
      </c>
      <c r="G35" s="99">
        <v>1</v>
      </c>
      <c r="H35" s="100"/>
      <c r="I35" s="79">
        <v>0</v>
      </c>
      <c r="J35" s="100"/>
      <c r="K35" s="79">
        <v>0</v>
      </c>
    </row>
    <row r="36" spans="2:11" ht="19.95" customHeight="1" x14ac:dyDescent="0.3">
      <c r="B36" s="5">
        <f>ROWS($A$24:A36)+10</f>
        <v>23</v>
      </c>
      <c r="C36" s="6" t="s">
        <v>134</v>
      </c>
      <c r="D36" s="59"/>
      <c r="E36" s="97">
        <v>1</v>
      </c>
      <c r="F36" s="98">
        <v>1</v>
      </c>
      <c r="G36" s="99">
        <v>1</v>
      </c>
      <c r="H36" s="100"/>
      <c r="I36" s="79">
        <v>0</v>
      </c>
      <c r="J36" s="100"/>
      <c r="K36" s="79">
        <v>0</v>
      </c>
    </row>
    <row r="37" spans="2:11" ht="19.95" customHeight="1" x14ac:dyDescent="0.3">
      <c r="B37" s="5">
        <f>ROWS($A$24:A37)+10</f>
        <v>24</v>
      </c>
      <c r="C37" s="6" t="s">
        <v>135</v>
      </c>
      <c r="D37" s="59"/>
      <c r="E37" s="97">
        <v>1</v>
      </c>
      <c r="F37" s="98">
        <v>1</v>
      </c>
      <c r="G37" s="99">
        <v>1</v>
      </c>
      <c r="H37" s="100"/>
      <c r="I37" s="79">
        <v>0</v>
      </c>
      <c r="J37" s="100"/>
      <c r="K37" s="79">
        <v>0</v>
      </c>
    </row>
    <row r="38" spans="2:11" ht="19.95" customHeight="1" x14ac:dyDescent="0.3">
      <c r="B38" s="5">
        <f>ROWS($A$24:A38)+10</f>
        <v>25</v>
      </c>
      <c r="C38" s="6" t="s">
        <v>146</v>
      </c>
      <c r="D38" s="59"/>
      <c r="E38" s="97">
        <v>1</v>
      </c>
      <c r="F38" s="98">
        <v>6</v>
      </c>
      <c r="G38" s="99">
        <v>1</v>
      </c>
      <c r="H38" s="100"/>
      <c r="I38" s="101" t="s">
        <v>3</v>
      </c>
      <c r="J38" s="100"/>
      <c r="K38" s="101" t="s">
        <v>3</v>
      </c>
    </row>
    <row r="39" spans="2:11" ht="19.95" customHeight="1" x14ac:dyDescent="0.3">
      <c r="B39" s="5">
        <f>ROWS($A$24:A39)+10</f>
        <v>26</v>
      </c>
      <c r="C39" s="6" t="s">
        <v>82</v>
      </c>
      <c r="D39" s="59"/>
      <c r="E39" s="97">
        <v>1</v>
      </c>
      <c r="F39" s="98">
        <v>6</v>
      </c>
      <c r="G39" s="99">
        <v>1</v>
      </c>
      <c r="H39" s="100"/>
      <c r="I39" s="101" t="s">
        <v>3</v>
      </c>
      <c r="J39" s="100"/>
      <c r="K39" s="101" t="s">
        <v>3</v>
      </c>
    </row>
    <row r="40" spans="2:11" ht="19.95" customHeight="1" x14ac:dyDescent="0.3">
      <c r="B40" s="5">
        <f>ROWS($A$24:A40)+10</f>
        <v>27</v>
      </c>
      <c r="C40" s="6" t="s">
        <v>81</v>
      </c>
      <c r="D40" s="59"/>
      <c r="E40" s="97">
        <v>1</v>
      </c>
      <c r="F40" s="98">
        <v>6</v>
      </c>
      <c r="G40" s="99">
        <v>1</v>
      </c>
      <c r="H40" s="100"/>
      <c r="I40" s="101" t="s">
        <v>3</v>
      </c>
      <c r="J40" s="100"/>
      <c r="K40" s="101" t="s">
        <v>3</v>
      </c>
    </row>
    <row r="41" spans="2:11" ht="19.95" customHeight="1" x14ac:dyDescent="0.3">
      <c r="B41" s="5">
        <f>ROWS($A$24:A41)+10</f>
        <v>28</v>
      </c>
      <c r="C41" s="6" t="s">
        <v>83</v>
      </c>
      <c r="D41" s="59"/>
      <c r="E41" s="97">
        <v>1</v>
      </c>
      <c r="F41" s="98">
        <v>6</v>
      </c>
      <c r="G41" s="99">
        <v>1</v>
      </c>
      <c r="H41" s="100"/>
      <c r="I41" s="101" t="s">
        <v>3</v>
      </c>
      <c r="J41" s="100"/>
      <c r="K41" s="101" t="s">
        <v>3</v>
      </c>
    </row>
    <row r="42" spans="2:11" ht="19.95" customHeight="1" x14ac:dyDescent="0.3">
      <c r="B42" s="5">
        <f>ROWS($A$24:A42)+10</f>
        <v>29</v>
      </c>
      <c r="C42" s="6" t="s">
        <v>84</v>
      </c>
      <c r="D42" s="59"/>
      <c r="E42" s="97">
        <v>1</v>
      </c>
      <c r="F42" s="98">
        <v>6</v>
      </c>
      <c r="G42" s="99">
        <v>1</v>
      </c>
      <c r="H42" s="100"/>
      <c r="I42" s="101" t="s">
        <v>3</v>
      </c>
      <c r="J42" s="100"/>
      <c r="K42" s="101" t="s">
        <v>3</v>
      </c>
    </row>
    <row r="43" spans="2:11" ht="19.95" customHeight="1" x14ac:dyDescent="0.3">
      <c r="B43" s="5">
        <f>ROWS($A$24:A43)+10</f>
        <v>30</v>
      </c>
      <c r="C43" s="6" t="s">
        <v>140</v>
      </c>
      <c r="D43" s="59"/>
      <c r="E43" s="97">
        <v>1</v>
      </c>
      <c r="F43" s="98">
        <v>6</v>
      </c>
      <c r="G43" s="99">
        <v>1</v>
      </c>
      <c r="H43" s="100"/>
      <c r="I43" s="79">
        <v>0</v>
      </c>
      <c r="J43" s="100"/>
      <c r="K43" s="79">
        <v>0</v>
      </c>
    </row>
    <row r="44" spans="2:11" ht="19.95" customHeight="1" x14ac:dyDescent="0.3">
      <c r="B44" s="5">
        <f>ROWS($A$24:A44)+10</f>
        <v>31</v>
      </c>
      <c r="C44" s="6" t="s">
        <v>141</v>
      </c>
      <c r="D44" s="59"/>
      <c r="E44" s="97">
        <v>1</v>
      </c>
      <c r="F44" s="98">
        <v>4</v>
      </c>
      <c r="G44" s="99">
        <v>1</v>
      </c>
      <c r="H44" s="100"/>
      <c r="I44" s="79">
        <v>0</v>
      </c>
      <c r="J44" s="100"/>
      <c r="K44" s="79">
        <v>0</v>
      </c>
    </row>
    <row r="45" spans="2:11" ht="19.95" customHeight="1" x14ac:dyDescent="0.3">
      <c r="B45" s="5">
        <f>ROWS($A$24:A45)+10</f>
        <v>32</v>
      </c>
      <c r="C45" s="6" t="s">
        <v>142</v>
      </c>
      <c r="D45" s="59"/>
      <c r="E45" s="97">
        <v>1</v>
      </c>
      <c r="F45" s="98">
        <v>2</v>
      </c>
      <c r="G45" s="99">
        <v>1</v>
      </c>
      <c r="H45" s="100"/>
      <c r="I45" s="79">
        <v>0</v>
      </c>
      <c r="J45" s="100"/>
      <c r="K45" s="79">
        <v>0</v>
      </c>
    </row>
    <row r="46" spans="2:11" ht="19.95" customHeight="1" x14ac:dyDescent="0.3">
      <c r="B46" s="5">
        <f>ROWS($A$24:A46)+10</f>
        <v>33</v>
      </c>
      <c r="C46" s="6" t="s">
        <v>85</v>
      </c>
      <c r="D46" s="59"/>
      <c r="E46" s="97">
        <v>1</v>
      </c>
      <c r="F46" s="98">
        <v>6</v>
      </c>
      <c r="G46" s="99">
        <v>1</v>
      </c>
      <c r="H46" s="100"/>
      <c r="I46" s="101" t="s">
        <v>3</v>
      </c>
      <c r="J46" s="100"/>
      <c r="K46" s="101" t="s">
        <v>3</v>
      </c>
    </row>
    <row r="47" spans="2:11" ht="19.95" customHeight="1" x14ac:dyDescent="0.3">
      <c r="B47" s="5">
        <f>ROWS($A$24:A47)+10</f>
        <v>34</v>
      </c>
      <c r="C47" s="6" t="s">
        <v>145</v>
      </c>
      <c r="D47" s="59"/>
      <c r="E47" s="97">
        <v>1</v>
      </c>
      <c r="F47" s="98">
        <v>6</v>
      </c>
      <c r="G47" s="99">
        <v>1</v>
      </c>
      <c r="H47" s="100"/>
      <c r="I47" s="101" t="s">
        <v>3</v>
      </c>
      <c r="J47" s="100"/>
      <c r="K47" s="101" t="s">
        <v>3</v>
      </c>
    </row>
    <row r="48" spans="2:11" ht="19.95" customHeight="1" x14ac:dyDescent="0.3">
      <c r="B48" s="5">
        <f>ROWS($A$24:A48)+10</f>
        <v>35</v>
      </c>
      <c r="C48" s="6" t="s">
        <v>143</v>
      </c>
      <c r="D48" s="59"/>
      <c r="E48" s="97">
        <v>1</v>
      </c>
      <c r="F48" s="98">
        <v>6</v>
      </c>
      <c r="G48" s="99">
        <v>1</v>
      </c>
      <c r="H48" s="100"/>
      <c r="I48" s="79">
        <v>0</v>
      </c>
      <c r="J48" s="100"/>
      <c r="K48" s="79">
        <v>0</v>
      </c>
    </row>
    <row r="49" spans="2:11" ht="19.95" customHeight="1" x14ac:dyDescent="0.3">
      <c r="B49" s="5">
        <f>ROWS($A$24:A49)+10</f>
        <v>36</v>
      </c>
      <c r="C49" s="6" t="s">
        <v>86</v>
      </c>
      <c r="D49" s="59"/>
      <c r="E49" s="97">
        <v>1</v>
      </c>
      <c r="F49" s="98">
        <v>6</v>
      </c>
      <c r="G49" s="99">
        <v>1</v>
      </c>
      <c r="H49" s="100"/>
      <c r="I49" s="79">
        <v>0</v>
      </c>
      <c r="J49" s="100"/>
      <c r="K49" s="79">
        <v>0</v>
      </c>
    </row>
    <row r="50" spans="2:11" ht="19.95" customHeight="1" x14ac:dyDescent="0.3">
      <c r="B50" s="5">
        <f>ROWS($A$24:A50)+10</f>
        <v>37</v>
      </c>
      <c r="C50" s="6" t="s">
        <v>87</v>
      </c>
      <c r="D50" s="59"/>
      <c r="E50" s="97">
        <v>1</v>
      </c>
      <c r="F50" s="98">
        <v>3</v>
      </c>
      <c r="G50" s="99">
        <v>1</v>
      </c>
      <c r="H50" s="100"/>
      <c r="I50" s="79">
        <v>0</v>
      </c>
      <c r="J50" s="100"/>
      <c r="K50" s="79">
        <v>0</v>
      </c>
    </row>
    <row r="51" spans="2:11" ht="19.95" customHeight="1" x14ac:dyDescent="0.3">
      <c r="B51" s="5">
        <f>ROWS($A$24:A51)+10</f>
        <v>38</v>
      </c>
      <c r="C51" s="39" t="s">
        <v>88</v>
      </c>
      <c r="D51" s="59"/>
      <c r="E51" s="97">
        <v>1</v>
      </c>
      <c r="F51" s="98">
        <v>3</v>
      </c>
      <c r="G51" s="99">
        <v>1</v>
      </c>
      <c r="H51" s="100"/>
      <c r="I51" s="79">
        <v>0</v>
      </c>
      <c r="J51" s="100"/>
      <c r="K51" s="79">
        <v>0</v>
      </c>
    </row>
    <row r="52" spans="2:11" ht="19.95" customHeight="1" x14ac:dyDescent="0.3">
      <c r="B52" s="5">
        <f>ROWS($A$24:A52)+10</f>
        <v>39</v>
      </c>
      <c r="C52" s="6" t="s">
        <v>89</v>
      </c>
      <c r="D52" s="59"/>
      <c r="E52" s="97">
        <v>1</v>
      </c>
      <c r="F52" s="98">
        <v>3</v>
      </c>
      <c r="G52" s="99">
        <v>1</v>
      </c>
      <c r="H52" s="100"/>
      <c r="I52" s="79">
        <v>0</v>
      </c>
      <c r="J52" s="100"/>
      <c r="K52" s="79">
        <v>0</v>
      </c>
    </row>
    <row r="53" spans="2:11" ht="19.95" customHeight="1" x14ac:dyDescent="0.3">
      <c r="B53" s="5">
        <f>ROWS($A$24:A53)+10</f>
        <v>40</v>
      </c>
      <c r="C53" s="6" t="s">
        <v>90</v>
      </c>
      <c r="D53" s="59"/>
      <c r="E53" s="97">
        <v>1</v>
      </c>
      <c r="F53" s="98">
        <v>2</v>
      </c>
      <c r="G53" s="99">
        <v>1</v>
      </c>
      <c r="H53" s="100"/>
      <c r="I53" s="79">
        <v>0</v>
      </c>
      <c r="J53" s="100"/>
      <c r="K53" s="79">
        <v>0</v>
      </c>
    </row>
    <row r="54" spans="2:11" ht="19.95" customHeight="1" x14ac:dyDescent="0.3">
      <c r="B54" s="5">
        <f>ROWS($A$24:A54)+10</f>
        <v>41</v>
      </c>
      <c r="C54" s="6" t="s">
        <v>91</v>
      </c>
      <c r="D54" s="59"/>
      <c r="E54" s="97">
        <v>1</v>
      </c>
      <c r="F54" s="98">
        <v>2</v>
      </c>
      <c r="G54" s="99">
        <v>1</v>
      </c>
      <c r="H54" s="100"/>
      <c r="I54" s="101" t="s">
        <v>3</v>
      </c>
      <c r="J54" s="100"/>
      <c r="K54" s="101" t="s">
        <v>3</v>
      </c>
    </row>
    <row r="55" spans="2:11" ht="19.95" customHeight="1" x14ac:dyDescent="0.3">
      <c r="B55" s="5">
        <f>ROWS($A$24:A55)+10</f>
        <v>42</v>
      </c>
      <c r="C55" s="6" t="s">
        <v>92</v>
      </c>
      <c r="D55" s="59"/>
      <c r="E55" s="97">
        <v>1</v>
      </c>
      <c r="F55" s="98">
        <v>6</v>
      </c>
      <c r="G55" s="99">
        <v>1</v>
      </c>
      <c r="H55" s="100"/>
      <c r="I55" s="79">
        <v>0</v>
      </c>
      <c r="J55" s="100"/>
      <c r="K55" s="79">
        <v>0</v>
      </c>
    </row>
    <row r="56" spans="2:11" ht="19.95" customHeight="1" x14ac:dyDescent="0.3">
      <c r="B56" s="5">
        <f>ROWS($A$24:A56)+10</f>
        <v>43</v>
      </c>
      <c r="C56" s="6" t="s">
        <v>100</v>
      </c>
      <c r="D56" s="59"/>
      <c r="E56" s="97">
        <v>1</v>
      </c>
      <c r="F56" s="98">
        <v>1</v>
      </c>
      <c r="G56" s="99">
        <v>2</v>
      </c>
      <c r="H56" s="100"/>
      <c r="I56" s="79">
        <v>0</v>
      </c>
      <c r="J56" s="100"/>
      <c r="K56" s="79">
        <v>0</v>
      </c>
    </row>
    <row r="57" spans="2:11" ht="19.95" customHeight="1" x14ac:dyDescent="0.3">
      <c r="B57" s="5">
        <f>ROWS($A$24:A57)+10</f>
        <v>44</v>
      </c>
      <c r="C57" s="6" t="s">
        <v>93</v>
      </c>
      <c r="D57" s="59"/>
      <c r="E57" s="97">
        <v>1</v>
      </c>
      <c r="F57" s="98">
        <v>1</v>
      </c>
      <c r="G57" s="99">
        <v>1</v>
      </c>
      <c r="H57" s="100"/>
      <c r="I57" s="79">
        <v>0</v>
      </c>
      <c r="J57" s="100"/>
      <c r="K57" s="79">
        <v>0</v>
      </c>
    </row>
    <row r="58" spans="2:11" ht="19.95" customHeight="1" x14ac:dyDescent="0.3">
      <c r="B58" s="5">
        <f>ROWS($A$24:A58)+10</f>
        <v>45</v>
      </c>
      <c r="C58" s="6" t="s">
        <v>95</v>
      </c>
      <c r="D58" s="59"/>
      <c r="E58" s="97">
        <v>1</v>
      </c>
      <c r="F58" s="98">
        <v>2</v>
      </c>
      <c r="G58" s="99">
        <v>1</v>
      </c>
      <c r="H58" s="100"/>
      <c r="I58" s="79">
        <v>0</v>
      </c>
      <c r="J58" s="100"/>
      <c r="K58" s="79">
        <v>0</v>
      </c>
    </row>
    <row r="59" spans="2:11" ht="19.95" customHeight="1" x14ac:dyDescent="0.3">
      <c r="B59" s="5">
        <f>ROWS($A$24:A59)+10</f>
        <v>46</v>
      </c>
      <c r="C59" s="6" t="s">
        <v>94</v>
      </c>
      <c r="D59" s="59"/>
      <c r="E59" s="97">
        <v>1</v>
      </c>
      <c r="F59" s="98">
        <v>1</v>
      </c>
      <c r="G59" s="99">
        <v>1</v>
      </c>
      <c r="H59" s="100"/>
      <c r="I59" s="79">
        <v>0</v>
      </c>
      <c r="J59" s="100"/>
      <c r="K59" s="79">
        <v>0</v>
      </c>
    </row>
    <row r="60" spans="2:11" ht="19.95" customHeight="1" x14ac:dyDescent="0.3">
      <c r="B60" s="5">
        <f>ROWS($A$24:A60)+10</f>
        <v>47</v>
      </c>
      <c r="C60" s="6" t="s">
        <v>96</v>
      </c>
      <c r="D60" s="59"/>
      <c r="E60" s="97">
        <v>1</v>
      </c>
      <c r="F60" s="98">
        <v>1</v>
      </c>
      <c r="G60" s="99">
        <v>1</v>
      </c>
      <c r="H60" s="100"/>
      <c r="I60" s="79">
        <v>0</v>
      </c>
      <c r="J60" s="100"/>
      <c r="K60" s="79">
        <v>0</v>
      </c>
    </row>
    <row r="61" spans="2:11" ht="19.95" customHeight="1" x14ac:dyDescent="0.3">
      <c r="B61" s="5">
        <f>ROWS($A$24:A61)+10</f>
        <v>48</v>
      </c>
      <c r="C61" s="6" t="s">
        <v>97</v>
      </c>
      <c r="D61" s="59"/>
      <c r="E61" s="97">
        <v>1</v>
      </c>
      <c r="F61" s="98">
        <v>4</v>
      </c>
      <c r="G61" s="99">
        <v>1</v>
      </c>
      <c r="H61" s="100"/>
      <c r="I61" s="79">
        <v>0</v>
      </c>
      <c r="J61" s="100"/>
      <c r="K61" s="79">
        <v>0</v>
      </c>
    </row>
    <row r="62" spans="2:11" ht="19.95" customHeight="1" x14ac:dyDescent="0.3">
      <c r="B62" s="5">
        <f>ROWS($A$24:A62)+10</f>
        <v>49</v>
      </c>
      <c r="C62" s="6" t="s">
        <v>98</v>
      </c>
      <c r="D62" s="59"/>
      <c r="E62" s="97">
        <v>1</v>
      </c>
      <c r="F62" s="98">
        <v>4</v>
      </c>
      <c r="G62" s="99">
        <v>1</v>
      </c>
      <c r="H62" s="100"/>
      <c r="I62" s="79">
        <v>0</v>
      </c>
      <c r="J62" s="100"/>
      <c r="K62" s="79">
        <v>0</v>
      </c>
    </row>
    <row r="63" spans="2:11" ht="19.95" customHeight="1" x14ac:dyDescent="0.3">
      <c r="B63" s="5">
        <f>ROWS($A$24:A63)+10</f>
        <v>50</v>
      </c>
      <c r="C63" s="39" t="s">
        <v>99</v>
      </c>
      <c r="D63" s="59"/>
      <c r="E63" s="97">
        <v>1</v>
      </c>
      <c r="F63" s="98">
        <v>2</v>
      </c>
      <c r="G63" s="99">
        <v>1</v>
      </c>
      <c r="H63" s="100"/>
      <c r="I63" s="79">
        <v>0</v>
      </c>
      <c r="J63" s="100"/>
      <c r="K63" s="79">
        <v>0</v>
      </c>
    </row>
    <row r="64" spans="2:11" ht="19.95" customHeight="1" x14ac:dyDescent="0.3">
      <c r="B64" s="5">
        <f>ROWS($A$24:A64)+10</f>
        <v>51</v>
      </c>
      <c r="C64" s="6" t="s">
        <v>101</v>
      </c>
      <c r="D64" s="59"/>
      <c r="E64" s="97">
        <v>1</v>
      </c>
      <c r="F64" s="98">
        <v>4</v>
      </c>
      <c r="G64" s="99">
        <v>1</v>
      </c>
      <c r="H64" s="100"/>
      <c r="I64" s="79">
        <v>0</v>
      </c>
      <c r="J64" s="100"/>
      <c r="K64" s="79">
        <v>0</v>
      </c>
    </row>
    <row r="65" spans="2:11" ht="19.95" customHeight="1" x14ac:dyDescent="0.3">
      <c r="B65" s="5">
        <f>ROWS($A$24:A65)+10</f>
        <v>52</v>
      </c>
      <c r="C65" s="6" t="s">
        <v>102</v>
      </c>
      <c r="D65" s="59"/>
      <c r="E65" s="97">
        <v>1</v>
      </c>
      <c r="F65" s="98">
        <v>8</v>
      </c>
      <c r="G65" s="99">
        <v>1</v>
      </c>
      <c r="H65" s="100"/>
      <c r="I65" s="101" t="s">
        <v>3</v>
      </c>
      <c r="J65" s="100"/>
      <c r="K65" s="101" t="s">
        <v>3</v>
      </c>
    </row>
    <row r="66" spans="2:11" ht="19.95" customHeight="1" x14ac:dyDescent="0.3">
      <c r="B66" s="5">
        <f>ROWS($A$24:A66)+10</f>
        <v>53</v>
      </c>
      <c r="C66" s="6" t="s">
        <v>104</v>
      </c>
      <c r="D66" s="59"/>
      <c r="E66" s="97">
        <v>1</v>
      </c>
      <c r="F66" s="98">
        <v>2</v>
      </c>
      <c r="G66" s="99">
        <v>1</v>
      </c>
      <c r="H66" s="100"/>
      <c r="I66" s="79">
        <v>0</v>
      </c>
      <c r="J66" s="100"/>
      <c r="K66" s="79">
        <v>0</v>
      </c>
    </row>
    <row r="67" spans="2:11" ht="19.95" customHeight="1" x14ac:dyDescent="0.3">
      <c r="B67" s="5">
        <f>ROWS($A$24:A67)+10</f>
        <v>54</v>
      </c>
      <c r="C67" s="6" t="s">
        <v>103</v>
      </c>
      <c r="D67" s="59"/>
      <c r="E67" s="97">
        <v>1</v>
      </c>
      <c r="F67" s="98">
        <v>2</v>
      </c>
      <c r="G67" s="99">
        <v>1</v>
      </c>
      <c r="H67" s="100"/>
      <c r="I67" s="79">
        <v>0</v>
      </c>
      <c r="J67" s="100"/>
      <c r="K67" s="79">
        <v>0</v>
      </c>
    </row>
    <row r="68" spans="2:11" ht="19.95" customHeight="1" x14ac:dyDescent="0.3">
      <c r="B68" s="5">
        <f>ROWS($A$24:A68)+10</f>
        <v>55</v>
      </c>
      <c r="C68" s="6" t="s">
        <v>105</v>
      </c>
      <c r="D68" s="59"/>
      <c r="E68" s="97">
        <v>1</v>
      </c>
      <c r="F68" s="98">
        <v>2</v>
      </c>
      <c r="G68" s="99">
        <v>1</v>
      </c>
      <c r="H68" s="100"/>
      <c r="I68" s="79">
        <v>0</v>
      </c>
      <c r="J68" s="100"/>
      <c r="K68" s="79">
        <v>0</v>
      </c>
    </row>
    <row r="69" spans="2:11" ht="19.95" customHeight="1" x14ac:dyDescent="0.3">
      <c r="B69" s="5">
        <f>ROWS($A$24:A69)+10</f>
        <v>56</v>
      </c>
      <c r="C69" s="6" t="s">
        <v>106</v>
      </c>
      <c r="D69" s="59"/>
      <c r="E69" s="97">
        <v>1</v>
      </c>
      <c r="F69" s="98">
        <v>1</v>
      </c>
      <c r="G69" s="99">
        <v>1</v>
      </c>
      <c r="H69" s="100"/>
      <c r="I69" s="79">
        <v>0</v>
      </c>
      <c r="J69" s="100"/>
      <c r="K69" s="79">
        <v>0</v>
      </c>
    </row>
    <row r="70" spans="2:11" ht="19.95" customHeight="1" x14ac:dyDescent="0.3">
      <c r="B70" s="5">
        <f>ROWS($A$24:A70)+10</f>
        <v>57</v>
      </c>
      <c r="C70" s="6" t="s">
        <v>107</v>
      </c>
      <c r="D70" s="59"/>
      <c r="E70" s="97">
        <v>1</v>
      </c>
      <c r="F70" s="98">
        <v>1</v>
      </c>
      <c r="G70" s="99">
        <v>1</v>
      </c>
      <c r="H70" s="100"/>
      <c r="I70" s="79">
        <v>0</v>
      </c>
      <c r="J70" s="100"/>
      <c r="K70" s="79">
        <v>0</v>
      </c>
    </row>
    <row r="71" spans="2:11" ht="19.95" customHeight="1" x14ac:dyDescent="0.3">
      <c r="B71" s="5">
        <f>ROWS($A$24:A71)+10</f>
        <v>58</v>
      </c>
      <c r="C71" s="6" t="s">
        <v>108</v>
      </c>
      <c r="D71" s="61"/>
      <c r="E71" s="97">
        <v>1</v>
      </c>
      <c r="F71" s="98">
        <v>10</v>
      </c>
      <c r="G71" s="99">
        <v>1</v>
      </c>
      <c r="H71" s="100"/>
      <c r="I71" s="79">
        <v>0</v>
      </c>
      <c r="J71" s="100"/>
      <c r="K71" s="79">
        <v>0</v>
      </c>
    </row>
    <row r="72" spans="2:11" ht="19.95" customHeight="1" x14ac:dyDescent="0.3">
      <c r="B72" s="5">
        <f>ROWS($A$24:A72)+10</f>
        <v>59</v>
      </c>
      <c r="C72" s="6" t="s">
        <v>109</v>
      </c>
      <c r="D72" s="59"/>
      <c r="E72" s="97">
        <v>1</v>
      </c>
      <c r="F72" s="98">
        <v>10</v>
      </c>
      <c r="G72" s="99">
        <v>1</v>
      </c>
      <c r="H72" s="100"/>
      <c r="I72" s="79">
        <v>0</v>
      </c>
      <c r="J72" s="100"/>
      <c r="K72" s="79">
        <v>0</v>
      </c>
    </row>
    <row r="73" spans="2:11" ht="19.95" customHeight="1" x14ac:dyDescent="0.3">
      <c r="B73" s="5">
        <f>ROWS($A$24:A73)+10</f>
        <v>60</v>
      </c>
      <c r="C73" s="6" t="s">
        <v>110</v>
      </c>
      <c r="D73" s="59"/>
      <c r="E73" s="97">
        <v>1</v>
      </c>
      <c r="F73" s="98">
        <v>6</v>
      </c>
      <c r="G73" s="99">
        <v>1</v>
      </c>
      <c r="H73" s="100"/>
      <c r="I73" s="79">
        <v>0</v>
      </c>
      <c r="J73" s="100"/>
      <c r="K73" s="79">
        <v>0</v>
      </c>
    </row>
    <row r="74" spans="2:11" ht="19.95" customHeight="1" x14ac:dyDescent="0.3">
      <c r="B74" s="5">
        <f>ROWS($A$24:A74)+10</f>
        <v>61</v>
      </c>
      <c r="C74" s="6" t="s">
        <v>111</v>
      </c>
      <c r="D74" s="59"/>
      <c r="E74" s="97">
        <v>1</v>
      </c>
      <c r="F74" s="98">
        <v>5</v>
      </c>
      <c r="G74" s="99">
        <v>1</v>
      </c>
      <c r="H74" s="100"/>
      <c r="I74" s="79">
        <v>0</v>
      </c>
      <c r="J74" s="100"/>
      <c r="K74" s="79">
        <v>0</v>
      </c>
    </row>
    <row r="75" spans="2:11" ht="19.95" customHeight="1" x14ac:dyDescent="0.3">
      <c r="B75" s="5">
        <f>ROWS($A$24:A75)+10</f>
        <v>62</v>
      </c>
      <c r="C75" s="6" t="s">
        <v>112</v>
      </c>
      <c r="D75" s="59"/>
      <c r="E75" s="97">
        <v>1</v>
      </c>
      <c r="F75" s="98">
        <v>4</v>
      </c>
      <c r="G75" s="99">
        <v>1</v>
      </c>
      <c r="H75" s="100"/>
      <c r="I75" s="79">
        <v>0</v>
      </c>
      <c r="J75" s="100"/>
      <c r="K75" s="79">
        <v>0</v>
      </c>
    </row>
    <row r="76" spans="2:11" ht="19.95" customHeight="1" x14ac:dyDescent="0.3">
      <c r="B76" s="5">
        <f>ROWS($A$24:A76)+10</f>
        <v>63</v>
      </c>
      <c r="C76" s="46" t="s">
        <v>113</v>
      </c>
      <c r="D76" s="59"/>
      <c r="E76" s="97">
        <v>1</v>
      </c>
      <c r="F76" s="98">
        <v>10</v>
      </c>
      <c r="G76" s="99">
        <v>1</v>
      </c>
      <c r="H76" s="100"/>
      <c r="I76" s="79">
        <v>0</v>
      </c>
      <c r="J76" s="100"/>
      <c r="K76" s="79">
        <v>0</v>
      </c>
    </row>
    <row r="77" spans="2:11" ht="19.95" customHeight="1" x14ac:dyDescent="0.3">
      <c r="B77" s="5">
        <f>ROWS($A$24:A77)+10</f>
        <v>64</v>
      </c>
      <c r="C77" s="46" t="s">
        <v>114</v>
      </c>
      <c r="D77" s="59"/>
      <c r="E77" s="97">
        <v>1</v>
      </c>
      <c r="F77" s="98">
        <v>6</v>
      </c>
      <c r="G77" s="99">
        <v>1</v>
      </c>
      <c r="H77" s="100"/>
      <c r="I77" s="79">
        <v>0</v>
      </c>
      <c r="J77" s="100"/>
      <c r="K77" s="79">
        <v>0</v>
      </c>
    </row>
    <row r="78" spans="2:11" ht="19.95" customHeight="1" x14ac:dyDescent="0.3">
      <c r="B78" s="5">
        <f>ROWS($A$24:A78)+10</f>
        <v>65</v>
      </c>
      <c r="C78" s="39" t="s">
        <v>115</v>
      </c>
      <c r="D78" s="59"/>
      <c r="E78" s="97">
        <v>1</v>
      </c>
      <c r="F78" s="98">
        <v>6</v>
      </c>
      <c r="G78" s="99">
        <v>1</v>
      </c>
      <c r="H78" s="100"/>
      <c r="I78" s="79">
        <v>0</v>
      </c>
      <c r="J78" s="100"/>
      <c r="K78" s="79">
        <v>0</v>
      </c>
    </row>
    <row r="79" spans="2:11" ht="19.95" customHeight="1" x14ac:dyDescent="0.3">
      <c r="B79" s="5">
        <f>ROWS($A$24:A79)+10</f>
        <v>66</v>
      </c>
      <c r="C79" s="39" t="s">
        <v>116</v>
      </c>
      <c r="D79" s="61"/>
      <c r="E79" s="97">
        <v>1</v>
      </c>
      <c r="F79" s="98">
        <v>20</v>
      </c>
      <c r="G79" s="99">
        <v>1</v>
      </c>
      <c r="H79" s="100"/>
      <c r="I79" s="79">
        <v>0</v>
      </c>
      <c r="J79" s="100"/>
      <c r="K79" s="79">
        <v>0</v>
      </c>
    </row>
    <row r="80" spans="2:11" ht="19.95" customHeight="1" x14ac:dyDescent="0.3">
      <c r="B80" s="5">
        <f>ROWS($A$24:A80)+10</f>
        <v>67</v>
      </c>
      <c r="C80" s="39" t="s">
        <v>37</v>
      </c>
      <c r="D80" s="61"/>
      <c r="E80" s="97">
        <v>1</v>
      </c>
      <c r="F80" s="98">
        <v>20</v>
      </c>
      <c r="G80" s="99">
        <v>1</v>
      </c>
      <c r="H80" s="100"/>
      <c r="I80" s="79">
        <v>0</v>
      </c>
      <c r="J80" s="100"/>
      <c r="K80" s="79">
        <v>0</v>
      </c>
    </row>
    <row r="81" spans="2:11" ht="19.95" customHeight="1" x14ac:dyDescent="0.3">
      <c r="B81" s="5">
        <f>ROWS($A$24:A81)+10</f>
        <v>68</v>
      </c>
      <c r="C81" s="39" t="s">
        <v>117</v>
      </c>
      <c r="D81" s="61"/>
      <c r="E81" s="97">
        <v>1</v>
      </c>
      <c r="F81" s="98">
        <v>20</v>
      </c>
      <c r="G81" s="99">
        <v>1</v>
      </c>
      <c r="H81" s="100"/>
      <c r="I81" s="79">
        <v>0</v>
      </c>
      <c r="J81" s="100"/>
      <c r="K81" s="79">
        <v>0</v>
      </c>
    </row>
    <row r="82" spans="2:11" ht="19.95" customHeight="1" x14ac:dyDescent="0.3">
      <c r="B82" s="5">
        <f>ROWS($A$24:A82)+10</f>
        <v>69</v>
      </c>
      <c r="C82" s="39" t="s">
        <v>118</v>
      </c>
      <c r="D82" s="61"/>
      <c r="E82" s="97">
        <v>1</v>
      </c>
      <c r="F82" s="98">
        <v>20</v>
      </c>
      <c r="G82" s="99">
        <v>1</v>
      </c>
      <c r="H82" s="100"/>
      <c r="I82" s="79">
        <v>0</v>
      </c>
      <c r="J82" s="100"/>
      <c r="K82" s="79">
        <v>0</v>
      </c>
    </row>
    <row r="83" spans="2:11" ht="19.95" customHeight="1" x14ac:dyDescent="0.3">
      <c r="B83" s="5">
        <f>ROWS($A$24:A83)+10</f>
        <v>70</v>
      </c>
      <c r="C83" s="39" t="s">
        <v>119</v>
      </c>
      <c r="D83" s="61"/>
      <c r="E83" s="97">
        <v>1</v>
      </c>
      <c r="F83" s="98">
        <v>20</v>
      </c>
      <c r="G83" s="99">
        <v>1</v>
      </c>
      <c r="H83" s="100"/>
      <c r="I83" s="101" t="s">
        <v>3</v>
      </c>
      <c r="J83" s="100"/>
      <c r="K83" s="101" t="s">
        <v>3</v>
      </c>
    </row>
    <row r="84" spans="2:11" ht="19.95" customHeight="1" x14ac:dyDescent="0.3">
      <c r="B84" s="5">
        <f>ROWS($A$24:A84)+10</f>
        <v>71</v>
      </c>
      <c r="C84" s="39" t="s">
        <v>120</v>
      </c>
      <c r="D84" s="61"/>
      <c r="E84" s="97">
        <v>1</v>
      </c>
      <c r="F84" s="98">
        <v>20</v>
      </c>
      <c r="G84" s="99">
        <v>1</v>
      </c>
      <c r="H84" s="100"/>
      <c r="I84" s="101" t="s">
        <v>3</v>
      </c>
      <c r="J84" s="100"/>
      <c r="K84" s="101" t="s">
        <v>3</v>
      </c>
    </row>
    <row r="85" spans="2:11" ht="19.95" customHeight="1" x14ac:dyDescent="0.3">
      <c r="B85" s="5">
        <f>ROWS($A$24:A85)+10</f>
        <v>72</v>
      </c>
      <c r="C85" s="39" t="s">
        <v>148</v>
      </c>
      <c r="D85" s="61"/>
      <c r="E85" s="97">
        <v>1</v>
      </c>
      <c r="F85" s="98">
        <v>20</v>
      </c>
      <c r="G85" s="99">
        <v>1</v>
      </c>
      <c r="H85" s="100"/>
      <c r="I85" s="101" t="s">
        <v>3</v>
      </c>
      <c r="J85" s="100"/>
      <c r="K85" s="101" t="s">
        <v>3</v>
      </c>
    </row>
    <row r="86" spans="2:11" ht="19.95" customHeight="1" x14ac:dyDescent="0.3">
      <c r="B86" s="5">
        <f>ROWS($A$24:A86)+10</f>
        <v>73</v>
      </c>
      <c r="C86" s="39" t="s">
        <v>121</v>
      </c>
      <c r="D86" s="61"/>
      <c r="E86" s="97">
        <v>1</v>
      </c>
      <c r="F86" s="98">
        <v>20</v>
      </c>
      <c r="G86" s="99">
        <v>1</v>
      </c>
      <c r="H86" s="100"/>
      <c r="I86" s="79">
        <v>0</v>
      </c>
      <c r="J86" s="100"/>
      <c r="K86" s="79">
        <v>0</v>
      </c>
    </row>
    <row r="87" spans="2:11" ht="19.95" customHeight="1" x14ac:dyDescent="0.3">
      <c r="B87" s="5">
        <f>ROWS($A$24:A87)+10</f>
        <v>74</v>
      </c>
      <c r="C87" s="39" t="s">
        <v>122</v>
      </c>
      <c r="D87" s="61"/>
      <c r="E87" s="97">
        <v>1</v>
      </c>
      <c r="F87" s="98">
        <v>5</v>
      </c>
      <c r="G87" s="99">
        <v>1</v>
      </c>
      <c r="H87" s="100"/>
      <c r="I87" s="79">
        <v>0</v>
      </c>
      <c r="J87" s="100"/>
      <c r="K87" s="79">
        <v>0</v>
      </c>
    </row>
    <row r="88" spans="2:11" ht="19.95" customHeight="1" x14ac:dyDescent="0.3">
      <c r="B88" s="5">
        <f>ROWS($A$24:A88)+10</f>
        <v>75</v>
      </c>
      <c r="C88" s="39" t="s">
        <v>123</v>
      </c>
      <c r="D88" s="61"/>
      <c r="E88" s="97">
        <v>1</v>
      </c>
      <c r="F88" s="98">
        <v>8</v>
      </c>
      <c r="G88" s="99">
        <v>1</v>
      </c>
      <c r="H88" s="100"/>
      <c r="I88" s="79">
        <v>0</v>
      </c>
      <c r="J88" s="100"/>
      <c r="K88" s="79">
        <v>0</v>
      </c>
    </row>
    <row r="89" spans="2:11" ht="19.95" customHeight="1" x14ac:dyDescent="0.3">
      <c r="B89" s="5">
        <f>ROWS($A$24:A89)+10</f>
        <v>76</v>
      </c>
      <c r="C89" s="39" t="s">
        <v>124</v>
      </c>
      <c r="D89" s="61"/>
      <c r="E89" s="97">
        <v>1</v>
      </c>
      <c r="F89" s="98">
        <v>20</v>
      </c>
      <c r="G89" s="99">
        <v>1</v>
      </c>
      <c r="H89" s="100"/>
      <c r="I89" s="79">
        <v>0</v>
      </c>
      <c r="J89" s="100"/>
      <c r="K89" s="79">
        <v>0</v>
      </c>
    </row>
    <row r="90" spans="2:11" ht="19.95" customHeight="1" x14ac:dyDescent="0.3">
      <c r="B90" s="5">
        <f>ROWS($A$24:A90)+10</f>
        <v>77</v>
      </c>
      <c r="C90" s="39" t="s">
        <v>128</v>
      </c>
      <c r="D90" s="61"/>
      <c r="E90" s="97">
        <v>1</v>
      </c>
      <c r="F90" s="98">
        <v>20</v>
      </c>
      <c r="G90" s="99">
        <v>1</v>
      </c>
      <c r="H90" s="100"/>
      <c r="I90" s="79">
        <v>0</v>
      </c>
      <c r="J90" s="100"/>
      <c r="K90" s="79">
        <v>0</v>
      </c>
    </row>
    <row r="91" spans="2:11" ht="19.95" customHeight="1" x14ac:dyDescent="0.3">
      <c r="B91" s="5">
        <f>ROWS($A$24:A91)+10</f>
        <v>78</v>
      </c>
      <c r="C91" s="39" t="s">
        <v>127</v>
      </c>
      <c r="D91" s="61"/>
      <c r="E91" s="97">
        <v>1</v>
      </c>
      <c r="F91" s="98">
        <v>20</v>
      </c>
      <c r="G91" s="99">
        <v>1</v>
      </c>
      <c r="H91" s="100"/>
      <c r="I91" s="79">
        <v>0</v>
      </c>
      <c r="J91" s="100"/>
      <c r="K91" s="79">
        <v>0</v>
      </c>
    </row>
    <row r="92" spans="2:11" ht="19.95" customHeight="1" x14ac:dyDescent="0.3">
      <c r="B92" s="5">
        <f>ROWS($A$24:A92)+10</f>
        <v>79</v>
      </c>
      <c r="C92" s="39" t="s">
        <v>125</v>
      </c>
      <c r="D92" s="61"/>
      <c r="E92" s="97">
        <v>1</v>
      </c>
      <c r="F92" s="98">
        <v>20</v>
      </c>
      <c r="G92" s="99">
        <v>1</v>
      </c>
      <c r="H92" s="100"/>
      <c r="I92" s="79">
        <v>0</v>
      </c>
      <c r="J92" s="100"/>
      <c r="K92" s="79">
        <v>0</v>
      </c>
    </row>
    <row r="93" spans="2:11" ht="19.95" customHeight="1" x14ac:dyDescent="0.3">
      <c r="B93" s="5">
        <f>ROWS($A$24:A93)+10</f>
        <v>80</v>
      </c>
      <c r="C93" s="39" t="s">
        <v>38</v>
      </c>
      <c r="D93" s="61"/>
      <c r="E93" s="97">
        <v>1</v>
      </c>
      <c r="F93" s="98">
        <v>20</v>
      </c>
      <c r="G93" s="99">
        <v>1</v>
      </c>
      <c r="H93" s="100"/>
      <c r="I93" s="79">
        <v>0</v>
      </c>
      <c r="J93" s="100"/>
      <c r="K93" s="79">
        <v>0</v>
      </c>
    </row>
    <row r="94" spans="2:11" ht="19.95" customHeight="1" x14ac:dyDescent="0.3">
      <c r="B94" s="5">
        <f>ROWS($A$24:A94)+10</f>
        <v>81</v>
      </c>
      <c r="C94" s="39" t="s">
        <v>126</v>
      </c>
      <c r="D94" s="61"/>
      <c r="E94" s="97">
        <v>1</v>
      </c>
      <c r="F94" s="98">
        <v>20</v>
      </c>
      <c r="G94" s="99">
        <v>1</v>
      </c>
      <c r="H94" s="100"/>
      <c r="I94" s="79">
        <v>0</v>
      </c>
      <c r="J94" s="100"/>
      <c r="K94" s="79">
        <v>0</v>
      </c>
    </row>
    <row r="95" spans="2:11" ht="19.95" customHeight="1" x14ac:dyDescent="0.3">
      <c r="B95" s="5">
        <f>ROWS($A$24:A95)+10</f>
        <v>82</v>
      </c>
      <c r="C95" s="39" t="s">
        <v>129</v>
      </c>
      <c r="D95" s="61"/>
      <c r="E95" s="97">
        <v>1</v>
      </c>
      <c r="F95" s="98">
        <v>20</v>
      </c>
      <c r="G95" s="99">
        <v>1</v>
      </c>
      <c r="H95" s="100"/>
      <c r="I95" s="79">
        <v>0</v>
      </c>
      <c r="J95" s="100"/>
      <c r="K95" s="79">
        <v>0</v>
      </c>
    </row>
    <row r="96" spans="2:11" ht="19.95" customHeight="1" x14ac:dyDescent="0.3">
      <c r="B96" s="5">
        <f>ROWS($A$24:A96)+10</f>
        <v>83</v>
      </c>
      <c r="C96" s="39" t="s">
        <v>39</v>
      </c>
      <c r="D96" s="61"/>
      <c r="E96" s="97">
        <v>1</v>
      </c>
      <c r="F96" s="98">
        <v>20</v>
      </c>
      <c r="G96" s="99">
        <v>1</v>
      </c>
      <c r="H96" s="100"/>
      <c r="I96" s="79">
        <v>0</v>
      </c>
      <c r="J96" s="100"/>
      <c r="K96" s="79">
        <v>0</v>
      </c>
    </row>
    <row r="97" spans="2:11" ht="19.95" customHeight="1" x14ac:dyDescent="0.3">
      <c r="B97" s="5">
        <f>ROWS($A$24:A97)+10</f>
        <v>84</v>
      </c>
      <c r="C97" s="39" t="s">
        <v>130</v>
      </c>
      <c r="D97" s="61"/>
      <c r="E97" s="97">
        <v>1</v>
      </c>
      <c r="F97" s="98">
        <v>20</v>
      </c>
      <c r="G97" s="99">
        <v>1</v>
      </c>
      <c r="H97" s="100"/>
      <c r="I97" s="79">
        <v>0</v>
      </c>
      <c r="J97" s="100"/>
      <c r="K97" s="79">
        <v>0</v>
      </c>
    </row>
    <row r="98" spans="2:11" ht="19.95" customHeight="1" x14ac:dyDescent="0.3">
      <c r="B98" s="5">
        <f>ROWS($A$24:A98)+10</f>
        <v>85</v>
      </c>
      <c r="C98" s="39" t="s">
        <v>131</v>
      </c>
      <c r="D98" s="61"/>
      <c r="E98" s="97">
        <v>1</v>
      </c>
      <c r="F98" s="98">
        <v>20</v>
      </c>
      <c r="G98" s="99">
        <v>1</v>
      </c>
      <c r="H98" s="100"/>
      <c r="I98" s="79">
        <v>0</v>
      </c>
      <c r="J98" s="100"/>
      <c r="K98" s="79">
        <v>0</v>
      </c>
    </row>
    <row r="99" spans="2:11" ht="19.95" customHeight="1" x14ac:dyDescent="0.3">
      <c r="B99" s="5">
        <f>ROWS($A$24:A99)+10</f>
        <v>86</v>
      </c>
      <c r="C99" s="39" t="s">
        <v>132</v>
      </c>
      <c r="D99" s="61"/>
      <c r="E99" s="97">
        <v>1</v>
      </c>
      <c r="F99" s="98">
        <v>20</v>
      </c>
      <c r="G99" s="99">
        <v>1</v>
      </c>
      <c r="H99" s="100"/>
      <c r="I99" s="79">
        <v>0</v>
      </c>
      <c r="J99" s="100"/>
      <c r="K99" s="79">
        <v>0</v>
      </c>
    </row>
    <row r="100" spans="2:11" ht="19.95" customHeight="1" x14ac:dyDescent="0.3">
      <c r="B100" s="5">
        <f>ROWS($A$24:A100)+10</f>
        <v>87</v>
      </c>
      <c r="C100" s="39" t="s">
        <v>133</v>
      </c>
      <c r="D100" s="61"/>
      <c r="E100" s="97">
        <v>1</v>
      </c>
      <c r="F100" s="98">
        <v>20</v>
      </c>
      <c r="G100" s="99">
        <v>1</v>
      </c>
      <c r="H100" s="100"/>
      <c r="I100" s="79">
        <v>0</v>
      </c>
      <c r="J100" s="100"/>
      <c r="K100" s="79">
        <v>0</v>
      </c>
    </row>
    <row r="101" spans="2:11" ht="19.95" customHeight="1" x14ac:dyDescent="0.3">
      <c r="B101" s="5">
        <f>ROWS($A$24:A101)+10</f>
        <v>88</v>
      </c>
      <c r="C101" s="39" t="s">
        <v>147</v>
      </c>
      <c r="D101" s="61"/>
      <c r="E101" s="97">
        <v>1</v>
      </c>
      <c r="F101" s="98">
        <v>5</v>
      </c>
      <c r="G101" s="99">
        <v>1</v>
      </c>
      <c r="H101" s="100"/>
      <c r="I101" s="79">
        <v>0</v>
      </c>
      <c r="J101" s="100"/>
      <c r="K101" s="79">
        <v>0</v>
      </c>
    </row>
    <row r="102" spans="2:11" ht="19.95" customHeight="1" x14ac:dyDescent="0.3">
      <c r="B102" s="5">
        <f>ROWS($A$24:A102)+10</f>
        <v>89</v>
      </c>
      <c r="C102" s="39" t="s">
        <v>371</v>
      </c>
      <c r="D102" s="61"/>
      <c r="E102" s="97">
        <v>1</v>
      </c>
      <c r="F102" s="98">
        <v>0</v>
      </c>
      <c r="G102" s="99">
        <v>0</v>
      </c>
      <c r="H102" s="100"/>
      <c r="I102" s="79">
        <v>0</v>
      </c>
      <c r="J102" s="100"/>
      <c r="K102" s="79">
        <v>0</v>
      </c>
    </row>
    <row r="103" spans="2:11" ht="19.95" customHeight="1" x14ac:dyDescent="0.3">
      <c r="B103" s="5">
        <f>ROWS($A$24:A103)+10</f>
        <v>90</v>
      </c>
      <c r="C103" s="6" t="s">
        <v>372</v>
      </c>
      <c r="D103" s="59"/>
      <c r="E103" s="97">
        <v>1</v>
      </c>
      <c r="F103" s="98">
        <v>0</v>
      </c>
      <c r="G103" s="99">
        <v>0</v>
      </c>
      <c r="H103" s="100"/>
      <c r="I103" s="79">
        <v>0</v>
      </c>
      <c r="J103" s="100"/>
      <c r="K103" s="79">
        <v>0</v>
      </c>
    </row>
    <row r="104" spans="2:11" ht="19.95" customHeight="1" x14ac:dyDescent="0.3">
      <c r="B104" s="10" t="s">
        <v>16</v>
      </c>
      <c r="C104" s="11" t="s">
        <v>17</v>
      </c>
      <c r="D104" s="11"/>
      <c r="E104" s="88"/>
      <c r="F104" s="88"/>
      <c r="G104" s="89">
        <f>$G$253</f>
        <v>7.0000000000000007E-2</v>
      </c>
      <c r="H104" s="90"/>
      <c r="I104" s="102">
        <f>SUMPRODUCT(I24:I103,$F$24:$F$103)*$G$104</f>
        <v>0</v>
      </c>
      <c r="J104" s="90"/>
      <c r="K104" s="102">
        <f>SUMPRODUCT(K24:K103,$F$24:$F$103)*$G$104</f>
        <v>0</v>
      </c>
    </row>
    <row r="105" spans="2:11" s="30" customFormat="1" ht="30" customHeight="1" x14ac:dyDescent="0.3">
      <c r="B105" s="28" t="s">
        <v>40</v>
      </c>
      <c r="C105" s="29"/>
      <c r="D105" s="29"/>
      <c r="E105" s="92"/>
      <c r="F105" s="92"/>
      <c r="G105" s="94"/>
      <c r="H105" s="95"/>
      <c r="I105" s="96"/>
      <c r="J105" s="95"/>
      <c r="K105" s="96"/>
    </row>
    <row r="106" spans="2:11" ht="19.95" customHeight="1" x14ac:dyDescent="0.3">
      <c r="B106" s="5">
        <f>ROWS($A$106:A106)+100</f>
        <v>101</v>
      </c>
      <c r="C106" s="31"/>
      <c r="D106" s="62"/>
      <c r="E106" s="97">
        <v>1</v>
      </c>
      <c r="F106" s="98">
        <v>1</v>
      </c>
      <c r="G106" s="103">
        <v>0</v>
      </c>
      <c r="H106" s="104"/>
      <c r="I106" s="79">
        <v>0</v>
      </c>
      <c r="J106" s="104"/>
      <c r="K106" s="79">
        <v>0</v>
      </c>
    </row>
    <row r="107" spans="2:11" ht="19.95" customHeight="1" x14ac:dyDescent="0.3">
      <c r="B107" s="5">
        <f>ROWS($A$106:A107)+100</f>
        <v>102</v>
      </c>
      <c r="C107" s="31"/>
      <c r="D107" s="62"/>
      <c r="E107" s="97">
        <v>1</v>
      </c>
      <c r="F107" s="98">
        <v>1</v>
      </c>
      <c r="G107" s="103">
        <v>0</v>
      </c>
      <c r="H107" s="104"/>
      <c r="I107" s="79">
        <v>0</v>
      </c>
      <c r="J107" s="104"/>
      <c r="K107" s="79">
        <v>0</v>
      </c>
    </row>
    <row r="108" spans="2:11" ht="19.95" customHeight="1" x14ac:dyDescent="0.3">
      <c r="B108" s="5">
        <f>ROWS($A$106:A108)+100</f>
        <v>103</v>
      </c>
      <c r="C108" s="31"/>
      <c r="D108" s="62"/>
      <c r="E108" s="97">
        <v>1</v>
      </c>
      <c r="F108" s="98">
        <v>1</v>
      </c>
      <c r="G108" s="103">
        <v>0</v>
      </c>
      <c r="H108" s="104"/>
      <c r="I108" s="79">
        <v>0</v>
      </c>
      <c r="J108" s="104"/>
      <c r="K108" s="79">
        <v>0</v>
      </c>
    </row>
    <row r="109" spans="2:11" ht="19.95" customHeight="1" x14ac:dyDescent="0.3">
      <c r="B109" s="5">
        <f>ROWS($A$106:A109)+100</f>
        <v>104</v>
      </c>
      <c r="C109" s="31"/>
      <c r="D109" s="62"/>
      <c r="E109" s="97">
        <v>1</v>
      </c>
      <c r="F109" s="98">
        <v>1</v>
      </c>
      <c r="G109" s="103">
        <v>0</v>
      </c>
      <c r="H109" s="104"/>
      <c r="I109" s="79">
        <v>0</v>
      </c>
      <c r="J109" s="104"/>
      <c r="K109" s="79">
        <v>0</v>
      </c>
    </row>
    <row r="110" spans="2:11" ht="19.95" customHeight="1" x14ac:dyDescent="0.3">
      <c r="B110" s="5">
        <f>ROWS($A$106:A110)+100</f>
        <v>105</v>
      </c>
      <c r="C110" s="31"/>
      <c r="D110" s="62"/>
      <c r="E110" s="97">
        <v>1</v>
      </c>
      <c r="F110" s="98">
        <v>1</v>
      </c>
      <c r="G110" s="103">
        <v>0</v>
      </c>
      <c r="H110" s="104"/>
      <c r="I110" s="79">
        <v>0</v>
      </c>
      <c r="J110" s="104"/>
      <c r="K110" s="79">
        <v>0</v>
      </c>
    </row>
    <row r="111" spans="2:11" ht="19.95" customHeight="1" x14ac:dyDescent="0.3">
      <c r="B111" s="5">
        <f>ROWS($A$106:A111)+100</f>
        <v>106</v>
      </c>
      <c r="C111" s="31"/>
      <c r="D111" s="62"/>
      <c r="E111" s="97">
        <v>1</v>
      </c>
      <c r="F111" s="98">
        <v>1</v>
      </c>
      <c r="G111" s="103">
        <v>0</v>
      </c>
      <c r="H111" s="104"/>
      <c r="I111" s="79">
        <v>0</v>
      </c>
      <c r="J111" s="104"/>
      <c r="K111" s="79">
        <v>0</v>
      </c>
    </row>
    <row r="112" spans="2:11" ht="19.95" customHeight="1" x14ac:dyDescent="0.3">
      <c r="B112" s="5">
        <f>ROWS($A$106:A112)+100</f>
        <v>107</v>
      </c>
      <c r="C112" s="31"/>
      <c r="D112" s="62"/>
      <c r="E112" s="97">
        <v>1</v>
      </c>
      <c r="F112" s="98">
        <v>1</v>
      </c>
      <c r="G112" s="103">
        <v>0</v>
      </c>
      <c r="H112" s="104"/>
      <c r="I112" s="79">
        <v>0</v>
      </c>
      <c r="J112" s="104"/>
      <c r="K112" s="79">
        <v>0</v>
      </c>
    </row>
    <row r="113" spans="2:11" ht="19.95" customHeight="1" x14ac:dyDescent="0.3">
      <c r="B113" s="5">
        <f>ROWS($A$106:A113)+100</f>
        <v>108</v>
      </c>
      <c r="C113" s="31"/>
      <c r="D113" s="62"/>
      <c r="E113" s="97">
        <v>1</v>
      </c>
      <c r="F113" s="98">
        <v>1</v>
      </c>
      <c r="G113" s="103">
        <v>0</v>
      </c>
      <c r="H113" s="104"/>
      <c r="I113" s="79">
        <v>0</v>
      </c>
      <c r="J113" s="104"/>
      <c r="K113" s="79">
        <v>0</v>
      </c>
    </row>
    <row r="114" spans="2:11" ht="19.95" customHeight="1" x14ac:dyDescent="0.3">
      <c r="B114" s="5">
        <f>ROWS($A$106:A114)+100</f>
        <v>109</v>
      </c>
      <c r="C114" s="31"/>
      <c r="D114" s="62"/>
      <c r="E114" s="97">
        <v>1</v>
      </c>
      <c r="F114" s="98">
        <v>1</v>
      </c>
      <c r="G114" s="103">
        <v>0</v>
      </c>
      <c r="H114" s="104"/>
      <c r="I114" s="79">
        <v>0</v>
      </c>
      <c r="J114" s="104"/>
      <c r="K114" s="79">
        <v>0</v>
      </c>
    </row>
    <row r="115" spans="2:11" ht="19.95" customHeight="1" x14ac:dyDescent="0.3">
      <c r="B115" s="5">
        <f>ROWS($A$106:A115)+100</f>
        <v>110</v>
      </c>
      <c r="C115" s="31"/>
      <c r="D115" s="62"/>
      <c r="E115" s="97">
        <v>1</v>
      </c>
      <c r="F115" s="98">
        <v>1</v>
      </c>
      <c r="G115" s="103">
        <v>0</v>
      </c>
      <c r="H115" s="104"/>
      <c r="I115" s="79">
        <v>0</v>
      </c>
      <c r="J115" s="104"/>
      <c r="K115" s="79">
        <v>0</v>
      </c>
    </row>
    <row r="116" spans="2:11" s="30" customFormat="1" ht="30" customHeight="1" x14ac:dyDescent="0.3">
      <c r="B116" s="28" t="s">
        <v>4</v>
      </c>
      <c r="C116" s="29"/>
      <c r="D116" s="29"/>
      <c r="E116" s="92"/>
      <c r="F116" s="92"/>
      <c r="G116" s="94"/>
      <c r="H116" s="95"/>
      <c r="I116" s="96"/>
      <c r="J116" s="95"/>
      <c r="K116" s="96"/>
    </row>
    <row r="117" spans="2:11" ht="19.95" customHeight="1" x14ac:dyDescent="0.3">
      <c r="B117" s="5">
        <f>ROWS($A$117:A117)+200</f>
        <v>201</v>
      </c>
      <c r="C117" s="2" t="s">
        <v>170</v>
      </c>
      <c r="D117" s="59"/>
      <c r="E117" s="97">
        <v>1</v>
      </c>
      <c r="F117" s="98">
        <v>10</v>
      </c>
      <c r="G117" s="103">
        <v>1</v>
      </c>
      <c r="H117" s="104"/>
      <c r="I117" s="79">
        <v>0</v>
      </c>
      <c r="J117" s="104"/>
      <c r="K117" s="79">
        <v>0</v>
      </c>
    </row>
    <row r="118" spans="2:11" ht="19.95" customHeight="1" x14ac:dyDescent="0.3">
      <c r="B118" s="5">
        <f>ROWS($A$117:A118)+200</f>
        <v>202</v>
      </c>
      <c r="C118" s="2" t="s">
        <v>171</v>
      </c>
      <c r="D118" s="59"/>
      <c r="E118" s="97">
        <v>1</v>
      </c>
      <c r="F118" s="98">
        <v>10</v>
      </c>
      <c r="G118" s="103">
        <v>1</v>
      </c>
      <c r="H118" s="104"/>
      <c r="I118" s="79">
        <v>0</v>
      </c>
      <c r="J118" s="104"/>
      <c r="K118" s="79">
        <v>0</v>
      </c>
    </row>
    <row r="119" spans="2:11" ht="19.95" customHeight="1" x14ac:dyDescent="0.3">
      <c r="B119" s="5">
        <f>ROWS($A$117:A119)+200</f>
        <v>203</v>
      </c>
      <c r="C119" s="2" t="s">
        <v>172</v>
      </c>
      <c r="D119" s="59"/>
      <c r="E119" s="97">
        <v>1</v>
      </c>
      <c r="F119" s="98">
        <v>8</v>
      </c>
      <c r="G119" s="103">
        <v>1</v>
      </c>
      <c r="H119" s="104"/>
      <c r="I119" s="79">
        <v>0</v>
      </c>
      <c r="J119" s="104"/>
      <c r="K119" s="79">
        <v>0</v>
      </c>
    </row>
    <row r="120" spans="2:11" ht="19.95" customHeight="1" x14ac:dyDescent="0.3">
      <c r="B120" s="5">
        <f>ROWS($A$117:A120)+200</f>
        <v>204</v>
      </c>
      <c r="C120" s="2" t="s">
        <v>173</v>
      </c>
      <c r="D120" s="59"/>
      <c r="E120" s="97">
        <v>1</v>
      </c>
      <c r="F120" s="98">
        <v>7</v>
      </c>
      <c r="G120" s="103">
        <v>1</v>
      </c>
      <c r="H120" s="104"/>
      <c r="I120" s="79">
        <v>0</v>
      </c>
      <c r="J120" s="104"/>
      <c r="K120" s="79">
        <v>0</v>
      </c>
    </row>
    <row r="121" spans="2:11" ht="19.95" customHeight="1" x14ac:dyDescent="0.3">
      <c r="B121" s="5">
        <f>ROWS($A$117:A121)+200</f>
        <v>205</v>
      </c>
      <c r="C121" s="2" t="s">
        <v>174</v>
      </c>
      <c r="D121" s="59"/>
      <c r="E121" s="97">
        <v>1</v>
      </c>
      <c r="F121" s="98">
        <v>7</v>
      </c>
      <c r="G121" s="103">
        <v>1</v>
      </c>
      <c r="H121" s="104"/>
      <c r="I121" s="79">
        <v>0</v>
      </c>
      <c r="J121" s="104"/>
      <c r="K121" s="79">
        <v>0</v>
      </c>
    </row>
    <row r="122" spans="2:11" ht="19.95" customHeight="1" x14ac:dyDescent="0.3">
      <c r="B122" s="5">
        <f>ROWS($A$117:A122)+200</f>
        <v>206</v>
      </c>
      <c r="C122" s="2" t="s">
        <v>175</v>
      </c>
      <c r="D122" s="59"/>
      <c r="E122" s="97">
        <v>1</v>
      </c>
      <c r="F122" s="98">
        <v>6</v>
      </c>
      <c r="G122" s="103">
        <v>1</v>
      </c>
      <c r="H122" s="104"/>
      <c r="I122" s="79">
        <v>0</v>
      </c>
      <c r="J122" s="104"/>
      <c r="K122" s="79">
        <v>0</v>
      </c>
    </row>
    <row r="123" spans="2:11" ht="19.95" customHeight="1" x14ac:dyDescent="0.3">
      <c r="B123" s="5">
        <f>ROWS($A$117:A123)+200</f>
        <v>207</v>
      </c>
      <c r="C123" s="2" t="s">
        <v>176</v>
      </c>
      <c r="D123" s="59"/>
      <c r="E123" s="97">
        <v>1</v>
      </c>
      <c r="F123" s="98">
        <v>40</v>
      </c>
      <c r="G123" s="103">
        <v>1</v>
      </c>
      <c r="H123" s="104"/>
      <c r="I123" s="79">
        <v>0</v>
      </c>
      <c r="J123" s="104"/>
      <c r="K123" s="79">
        <v>0</v>
      </c>
    </row>
    <row r="124" spans="2:11" ht="19.95" customHeight="1" x14ac:dyDescent="0.3">
      <c r="B124" s="5">
        <f>ROWS($A$117:A124)+200</f>
        <v>208</v>
      </c>
      <c r="C124" s="2" t="s">
        <v>177</v>
      </c>
      <c r="D124" s="59"/>
      <c r="E124" s="97">
        <v>1</v>
      </c>
      <c r="F124" s="98">
        <v>40</v>
      </c>
      <c r="G124" s="103">
        <v>1</v>
      </c>
      <c r="H124" s="104"/>
      <c r="I124" s="79">
        <v>0</v>
      </c>
      <c r="J124" s="104"/>
      <c r="K124" s="79">
        <v>0</v>
      </c>
    </row>
    <row r="125" spans="2:11" ht="19.95" customHeight="1" x14ac:dyDescent="0.3">
      <c r="B125" s="5">
        <f>ROWS($A$117:A125)+200</f>
        <v>209</v>
      </c>
      <c r="C125" s="2" t="s">
        <v>178</v>
      </c>
      <c r="D125" s="59"/>
      <c r="E125" s="97">
        <v>1</v>
      </c>
      <c r="F125" s="98">
        <v>30</v>
      </c>
      <c r="G125" s="103">
        <v>1</v>
      </c>
      <c r="H125" s="104"/>
      <c r="I125" s="79">
        <v>0</v>
      </c>
      <c r="J125" s="104"/>
      <c r="K125" s="79">
        <v>0</v>
      </c>
    </row>
    <row r="126" spans="2:11" ht="19.95" customHeight="1" x14ac:dyDescent="0.3">
      <c r="B126" s="5">
        <f>ROWS($A$117:A126)+200</f>
        <v>210</v>
      </c>
      <c r="C126" s="2" t="s">
        <v>179</v>
      </c>
      <c r="D126" s="59"/>
      <c r="E126" s="97">
        <v>1</v>
      </c>
      <c r="F126" s="98">
        <v>30</v>
      </c>
      <c r="G126" s="103">
        <v>1</v>
      </c>
      <c r="H126" s="104"/>
      <c r="I126" s="79">
        <v>0</v>
      </c>
      <c r="J126" s="104"/>
      <c r="K126" s="79">
        <v>0</v>
      </c>
    </row>
    <row r="127" spans="2:11" ht="19.95" customHeight="1" x14ac:dyDescent="0.3">
      <c r="B127" s="5">
        <f>ROWS($A$117:A127)+200</f>
        <v>211</v>
      </c>
      <c r="C127" s="2" t="s">
        <v>180</v>
      </c>
      <c r="D127" s="59"/>
      <c r="E127" s="97">
        <v>1</v>
      </c>
      <c r="F127" s="98">
        <v>30</v>
      </c>
      <c r="G127" s="103">
        <v>1</v>
      </c>
      <c r="H127" s="104"/>
      <c r="I127" s="79">
        <v>0</v>
      </c>
      <c r="J127" s="104"/>
      <c r="K127" s="79">
        <v>0</v>
      </c>
    </row>
    <row r="128" spans="2:11" ht="19.95" customHeight="1" x14ac:dyDescent="0.3">
      <c r="B128" s="5">
        <f>ROWS($A$117:A128)+200</f>
        <v>212</v>
      </c>
      <c r="C128" s="2" t="s">
        <v>181</v>
      </c>
      <c r="D128" s="59"/>
      <c r="E128" s="97">
        <v>1</v>
      </c>
      <c r="F128" s="98">
        <v>20</v>
      </c>
      <c r="G128" s="103">
        <v>1</v>
      </c>
      <c r="H128" s="104"/>
      <c r="I128" s="79">
        <v>0</v>
      </c>
      <c r="J128" s="104"/>
      <c r="K128" s="79">
        <v>0</v>
      </c>
    </row>
    <row r="129" spans="2:11" ht="19.95" customHeight="1" x14ac:dyDescent="0.3">
      <c r="B129" s="5">
        <f>ROWS($A$117:A129)+200</f>
        <v>213</v>
      </c>
      <c r="C129" s="2" t="s">
        <v>182</v>
      </c>
      <c r="D129" s="59"/>
      <c r="E129" s="97">
        <v>1</v>
      </c>
      <c r="F129" s="98">
        <v>5</v>
      </c>
      <c r="G129" s="103">
        <v>1</v>
      </c>
      <c r="H129" s="104"/>
      <c r="I129" s="79">
        <v>0</v>
      </c>
      <c r="J129" s="104"/>
      <c r="K129" s="79">
        <v>0</v>
      </c>
    </row>
    <row r="130" spans="2:11" ht="19.95" customHeight="1" x14ac:dyDescent="0.3">
      <c r="B130" s="5">
        <f>ROWS($A$117:A130)+200</f>
        <v>214</v>
      </c>
      <c r="C130" s="2" t="s">
        <v>183</v>
      </c>
      <c r="D130" s="59"/>
      <c r="E130" s="97">
        <v>1</v>
      </c>
      <c r="F130" s="98">
        <v>5</v>
      </c>
      <c r="G130" s="103">
        <v>1</v>
      </c>
      <c r="H130" s="104"/>
      <c r="I130" s="79">
        <v>0</v>
      </c>
      <c r="J130" s="104"/>
      <c r="K130" s="79">
        <v>0</v>
      </c>
    </row>
    <row r="131" spans="2:11" ht="19.95" customHeight="1" x14ac:dyDescent="0.3">
      <c r="B131" s="5">
        <f>ROWS($A$117:A131)+200</f>
        <v>215</v>
      </c>
      <c r="C131" s="2" t="s">
        <v>184</v>
      </c>
      <c r="D131" s="59"/>
      <c r="E131" s="97">
        <v>1</v>
      </c>
      <c r="F131" s="98">
        <v>20</v>
      </c>
      <c r="G131" s="103">
        <v>1</v>
      </c>
      <c r="H131" s="104"/>
      <c r="I131" s="79">
        <v>0</v>
      </c>
      <c r="J131" s="104"/>
      <c r="K131" s="79">
        <v>0</v>
      </c>
    </row>
    <row r="132" spans="2:11" ht="19.95" customHeight="1" x14ac:dyDescent="0.3">
      <c r="B132" s="5">
        <f>ROWS($A$117:A132)+200</f>
        <v>216</v>
      </c>
      <c r="C132" s="2" t="s">
        <v>185</v>
      </c>
      <c r="D132" s="59"/>
      <c r="E132" s="97">
        <v>1</v>
      </c>
      <c r="F132" s="98">
        <v>20</v>
      </c>
      <c r="G132" s="103">
        <v>1</v>
      </c>
      <c r="H132" s="104"/>
      <c r="I132" s="79">
        <v>0</v>
      </c>
      <c r="J132" s="104"/>
      <c r="K132" s="79">
        <v>0</v>
      </c>
    </row>
    <row r="133" spans="2:11" ht="19.95" customHeight="1" x14ac:dyDescent="0.3">
      <c r="B133" s="5">
        <f>ROWS($A$117:A133)+200</f>
        <v>217</v>
      </c>
      <c r="C133" s="2" t="s">
        <v>186</v>
      </c>
      <c r="D133" s="59"/>
      <c r="E133" s="97">
        <v>1</v>
      </c>
      <c r="F133" s="98">
        <v>5</v>
      </c>
      <c r="G133" s="103">
        <v>1</v>
      </c>
      <c r="H133" s="104"/>
      <c r="I133" s="79">
        <v>0</v>
      </c>
      <c r="J133" s="104"/>
      <c r="K133" s="79">
        <v>0</v>
      </c>
    </row>
    <row r="134" spans="2:11" ht="19.95" customHeight="1" x14ac:dyDescent="0.3">
      <c r="B134" s="5">
        <f>ROWS($A$117:A134)+200</f>
        <v>218</v>
      </c>
      <c r="C134" s="2" t="s">
        <v>187</v>
      </c>
      <c r="D134" s="59"/>
      <c r="E134" s="97">
        <v>1</v>
      </c>
      <c r="F134" s="98">
        <v>20</v>
      </c>
      <c r="G134" s="103">
        <v>1</v>
      </c>
      <c r="H134" s="104"/>
      <c r="I134" s="79">
        <v>0</v>
      </c>
      <c r="J134" s="104"/>
      <c r="K134" s="79">
        <v>0</v>
      </c>
    </row>
    <row r="135" spans="2:11" ht="19.95" customHeight="1" x14ac:dyDescent="0.3">
      <c r="B135" s="5">
        <f>ROWS($A$117:A135)+200</f>
        <v>219</v>
      </c>
      <c r="C135" s="2" t="s">
        <v>188</v>
      </c>
      <c r="D135" s="59"/>
      <c r="E135" s="97">
        <v>1</v>
      </c>
      <c r="F135" s="98">
        <v>3</v>
      </c>
      <c r="G135" s="103">
        <v>1</v>
      </c>
      <c r="H135" s="104"/>
      <c r="I135" s="79">
        <v>0</v>
      </c>
      <c r="J135" s="104"/>
      <c r="K135" s="79">
        <v>0</v>
      </c>
    </row>
    <row r="136" spans="2:11" ht="19.95" customHeight="1" x14ac:dyDescent="0.3">
      <c r="B136" s="5">
        <f>ROWS($A$117:A136)+200</f>
        <v>220</v>
      </c>
      <c r="C136" s="2" t="s">
        <v>189</v>
      </c>
      <c r="D136" s="59"/>
      <c r="E136" s="97">
        <v>1</v>
      </c>
      <c r="F136" s="98">
        <v>20</v>
      </c>
      <c r="G136" s="103">
        <v>1</v>
      </c>
      <c r="H136" s="104"/>
      <c r="I136" s="79">
        <v>0</v>
      </c>
      <c r="J136" s="104"/>
      <c r="K136" s="79">
        <v>0</v>
      </c>
    </row>
    <row r="137" spans="2:11" ht="19.95" customHeight="1" x14ac:dyDescent="0.3">
      <c r="B137" s="5">
        <f>ROWS($A$117:A137)+200</f>
        <v>221</v>
      </c>
      <c r="C137" s="2" t="s">
        <v>266</v>
      </c>
      <c r="D137" s="59"/>
      <c r="E137" s="97">
        <v>1</v>
      </c>
      <c r="F137" s="98">
        <v>3</v>
      </c>
      <c r="G137" s="103">
        <v>1</v>
      </c>
      <c r="H137" s="104"/>
      <c r="I137" s="79">
        <v>0</v>
      </c>
      <c r="J137" s="104"/>
      <c r="K137" s="79">
        <v>0</v>
      </c>
    </row>
    <row r="138" spans="2:11" ht="19.95" customHeight="1" x14ac:dyDescent="0.3">
      <c r="B138" s="5">
        <f>ROWS($A$117:A138)+200</f>
        <v>222</v>
      </c>
      <c r="C138" s="2" t="s">
        <v>190</v>
      </c>
      <c r="D138" s="59" t="s">
        <v>373</v>
      </c>
      <c r="E138" s="97">
        <v>1</v>
      </c>
      <c r="F138" s="98">
        <v>1</v>
      </c>
      <c r="G138" s="103">
        <v>1</v>
      </c>
      <c r="H138" s="104"/>
      <c r="I138" s="79">
        <v>0</v>
      </c>
      <c r="J138" s="104"/>
      <c r="K138" s="79">
        <v>0</v>
      </c>
    </row>
    <row r="139" spans="2:11" ht="19.95" customHeight="1" x14ac:dyDescent="0.3">
      <c r="B139" s="5">
        <f>ROWS($A$117:A139)+200</f>
        <v>223</v>
      </c>
      <c r="C139" s="138" t="s">
        <v>268</v>
      </c>
      <c r="D139" s="59" t="s">
        <v>373</v>
      </c>
      <c r="E139" s="97">
        <v>1</v>
      </c>
      <c r="F139" s="98">
        <v>1</v>
      </c>
      <c r="G139" s="103">
        <v>1</v>
      </c>
      <c r="H139" s="104"/>
      <c r="I139" s="79">
        <v>0</v>
      </c>
      <c r="J139" s="104"/>
      <c r="K139" s="79">
        <v>0</v>
      </c>
    </row>
    <row r="140" spans="2:11" ht="19.95" customHeight="1" x14ac:dyDescent="0.3">
      <c r="B140" s="5">
        <f>ROWS($A$117:A140)+200</f>
        <v>224</v>
      </c>
      <c r="C140" s="138" t="s">
        <v>269</v>
      </c>
      <c r="D140" s="59" t="s">
        <v>373</v>
      </c>
      <c r="E140" s="97">
        <v>1</v>
      </c>
      <c r="F140" s="98">
        <v>1</v>
      </c>
      <c r="G140" s="103">
        <v>1</v>
      </c>
      <c r="H140" s="104"/>
      <c r="I140" s="79">
        <v>0</v>
      </c>
      <c r="J140" s="104"/>
      <c r="K140" s="79">
        <v>0</v>
      </c>
    </row>
    <row r="141" spans="2:11" ht="19.95" customHeight="1" x14ac:dyDescent="0.3">
      <c r="B141" s="5">
        <f>ROWS($A$117:A141)+200</f>
        <v>225</v>
      </c>
      <c r="C141" s="2" t="s">
        <v>191</v>
      </c>
      <c r="D141" s="59"/>
      <c r="E141" s="97">
        <v>1</v>
      </c>
      <c r="F141" s="98">
        <v>7</v>
      </c>
      <c r="G141" s="103">
        <v>1</v>
      </c>
      <c r="H141" s="104"/>
      <c r="I141" s="79">
        <v>0</v>
      </c>
      <c r="J141" s="104"/>
      <c r="K141" s="79">
        <v>0</v>
      </c>
    </row>
    <row r="142" spans="2:11" ht="19.95" customHeight="1" x14ac:dyDescent="0.3">
      <c r="B142" s="5">
        <f>ROWS($A$117:A142)+200</f>
        <v>226</v>
      </c>
      <c r="C142" s="2" t="s">
        <v>192</v>
      </c>
      <c r="D142" s="59"/>
      <c r="E142" s="97">
        <v>1</v>
      </c>
      <c r="F142" s="98">
        <v>7</v>
      </c>
      <c r="G142" s="103">
        <v>1</v>
      </c>
      <c r="H142" s="104"/>
      <c r="I142" s="79">
        <v>0</v>
      </c>
      <c r="J142" s="104"/>
      <c r="K142" s="79">
        <v>0</v>
      </c>
    </row>
    <row r="143" spans="2:11" ht="19.95" customHeight="1" x14ac:dyDescent="0.3">
      <c r="B143" s="5">
        <f>ROWS($A$117:A143)+200</f>
        <v>227</v>
      </c>
      <c r="C143" s="2" t="s">
        <v>193</v>
      </c>
      <c r="D143" s="59"/>
      <c r="E143" s="97">
        <v>1</v>
      </c>
      <c r="F143" s="98">
        <v>4</v>
      </c>
      <c r="G143" s="103">
        <v>1</v>
      </c>
      <c r="H143" s="104"/>
      <c r="I143" s="79">
        <v>0</v>
      </c>
      <c r="J143" s="104"/>
      <c r="K143" s="79">
        <v>0</v>
      </c>
    </row>
    <row r="144" spans="2:11" ht="19.95" customHeight="1" x14ac:dyDescent="0.3">
      <c r="B144" s="5">
        <f>ROWS($A$117:A144)+200</f>
        <v>228</v>
      </c>
      <c r="C144" s="2" t="s">
        <v>194</v>
      </c>
      <c r="D144" s="59"/>
      <c r="E144" s="97">
        <v>1</v>
      </c>
      <c r="F144" s="98">
        <v>20</v>
      </c>
      <c r="G144" s="103">
        <v>1</v>
      </c>
      <c r="H144" s="104"/>
      <c r="I144" s="79">
        <v>0</v>
      </c>
      <c r="J144" s="104"/>
      <c r="K144" s="79">
        <v>0</v>
      </c>
    </row>
    <row r="145" spans="2:11" ht="19.95" customHeight="1" x14ac:dyDescent="0.3">
      <c r="B145" s="5">
        <f>ROWS($A$117:A145)+200</f>
        <v>229</v>
      </c>
      <c r="C145" s="2" t="s">
        <v>195</v>
      </c>
      <c r="D145" s="59"/>
      <c r="E145" s="97">
        <v>1</v>
      </c>
      <c r="F145" s="98">
        <v>20</v>
      </c>
      <c r="G145" s="103">
        <v>1</v>
      </c>
      <c r="H145" s="104"/>
      <c r="I145" s="79">
        <v>0</v>
      </c>
      <c r="J145" s="104"/>
      <c r="K145" s="79">
        <v>0</v>
      </c>
    </row>
    <row r="146" spans="2:11" ht="19.95" customHeight="1" x14ac:dyDescent="0.3">
      <c r="B146" s="5">
        <f>ROWS($A$117:A146)+200</f>
        <v>230</v>
      </c>
      <c r="C146" s="2" t="s">
        <v>196</v>
      </c>
      <c r="D146" s="59"/>
      <c r="E146" s="97">
        <v>1</v>
      </c>
      <c r="F146" s="98">
        <v>7</v>
      </c>
      <c r="G146" s="103">
        <v>1</v>
      </c>
      <c r="H146" s="104"/>
      <c r="I146" s="79">
        <v>0</v>
      </c>
      <c r="J146" s="104"/>
      <c r="K146" s="79">
        <v>0</v>
      </c>
    </row>
    <row r="147" spans="2:11" ht="19.95" customHeight="1" x14ac:dyDescent="0.3">
      <c r="B147" s="5">
        <f>ROWS($A$117:A147)+200</f>
        <v>231</v>
      </c>
      <c r="C147" s="2" t="s">
        <v>197</v>
      </c>
      <c r="D147" s="59"/>
      <c r="E147" s="97">
        <v>1</v>
      </c>
      <c r="F147" s="98">
        <v>25</v>
      </c>
      <c r="G147" s="103">
        <v>1</v>
      </c>
      <c r="H147" s="104"/>
      <c r="I147" s="79">
        <v>0</v>
      </c>
      <c r="J147" s="104"/>
      <c r="K147" s="79">
        <v>0</v>
      </c>
    </row>
    <row r="148" spans="2:11" ht="19.95" customHeight="1" x14ac:dyDescent="0.3">
      <c r="B148" s="5">
        <f>ROWS($A$117:A148)+200</f>
        <v>232</v>
      </c>
      <c r="C148" s="2" t="s">
        <v>198</v>
      </c>
      <c r="D148" s="59"/>
      <c r="E148" s="97">
        <v>1</v>
      </c>
      <c r="F148" s="98">
        <v>7</v>
      </c>
      <c r="G148" s="103">
        <v>1</v>
      </c>
      <c r="H148" s="104"/>
      <c r="I148" s="79">
        <v>0</v>
      </c>
      <c r="J148" s="104"/>
      <c r="K148" s="79">
        <v>0</v>
      </c>
    </row>
    <row r="149" spans="2:11" ht="19.95" customHeight="1" x14ac:dyDescent="0.3">
      <c r="B149" s="5">
        <f>ROWS($A$117:A149)+200</f>
        <v>233</v>
      </c>
      <c r="C149" s="2" t="s">
        <v>257</v>
      </c>
      <c r="D149" s="59"/>
      <c r="E149" s="97">
        <v>1</v>
      </c>
      <c r="F149" s="98">
        <v>4</v>
      </c>
      <c r="G149" s="103">
        <v>1</v>
      </c>
      <c r="H149" s="104"/>
      <c r="I149" s="79">
        <v>0</v>
      </c>
      <c r="J149" s="104"/>
      <c r="K149" s="79">
        <v>0</v>
      </c>
    </row>
    <row r="150" spans="2:11" ht="19.95" customHeight="1" x14ac:dyDescent="0.3">
      <c r="B150" s="5">
        <f>ROWS($A$117:A150)+200</f>
        <v>234</v>
      </c>
      <c r="C150" s="2" t="s">
        <v>270</v>
      </c>
      <c r="D150" s="59"/>
      <c r="E150" s="97">
        <v>1</v>
      </c>
      <c r="F150" s="98">
        <v>2</v>
      </c>
      <c r="G150" s="103">
        <v>1</v>
      </c>
      <c r="H150" s="104"/>
      <c r="I150" s="79">
        <v>0</v>
      </c>
      <c r="J150" s="104"/>
      <c r="K150" s="79">
        <v>0</v>
      </c>
    </row>
    <row r="151" spans="2:11" ht="33.6" customHeight="1" x14ac:dyDescent="0.3">
      <c r="B151" s="5">
        <f>ROWS($A$117:A151)+200</f>
        <v>235</v>
      </c>
      <c r="C151" s="2" t="s">
        <v>200</v>
      </c>
      <c r="D151" s="59"/>
      <c r="E151" s="97">
        <v>1</v>
      </c>
      <c r="F151" s="98">
        <v>1</v>
      </c>
      <c r="G151" s="103">
        <v>1</v>
      </c>
      <c r="H151" s="104"/>
      <c r="I151" s="79">
        <v>0</v>
      </c>
      <c r="J151" s="104"/>
      <c r="K151" s="79">
        <v>0</v>
      </c>
    </row>
    <row r="152" spans="2:11" ht="19.95" customHeight="1" x14ac:dyDescent="0.3">
      <c r="B152" s="5">
        <f>ROWS($A$117:A152)+200</f>
        <v>236</v>
      </c>
      <c r="C152" s="2" t="s">
        <v>272</v>
      </c>
      <c r="D152" s="59"/>
      <c r="E152" s="97">
        <v>1</v>
      </c>
      <c r="F152" s="98">
        <v>2</v>
      </c>
      <c r="G152" s="103">
        <v>1</v>
      </c>
      <c r="H152" s="104"/>
      <c r="I152" s="79">
        <v>0</v>
      </c>
      <c r="J152" s="104"/>
      <c r="K152" s="79">
        <v>0</v>
      </c>
    </row>
    <row r="153" spans="2:11" ht="19.95" customHeight="1" x14ac:dyDescent="0.3">
      <c r="B153" s="5">
        <f>ROWS($A$117:A153)+200</f>
        <v>237</v>
      </c>
      <c r="C153" s="2" t="s">
        <v>273</v>
      </c>
      <c r="D153" s="59"/>
      <c r="E153" s="97">
        <v>1</v>
      </c>
      <c r="F153" s="98">
        <v>1</v>
      </c>
      <c r="G153" s="103">
        <v>1</v>
      </c>
      <c r="H153" s="104"/>
      <c r="I153" s="79">
        <v>0</v>
      </c>
      <c r="J153" s="104"/>
      <c r="K153" s="79">
        <v>0</v>
      </c>
    </row>
    <row r="154" spans="2:11" ht="19.95" customHeight="1" x14ac:dyDescent="0.3">
      <c r="B154" s="5">
        <f>ROWS($A$117:A154)+200</f>
        <v>238</v>
      </c>
      <c r="C154" s="2" t="s">
        <v>274</v>
      </c>
      <c r="D154" s="59"/>
      <c r="E154" s="97">
        <v>1</v>
      </c>
      <c r="F154" s="98">
        <v>2</v>
      </c>
      <c r="G154" s="103">
        <v>1</v>
      </c>
      <c r="H154" s="104"/>
      <c r="I154" s="79">
        <v>0</v>
      </c>
      <c r="J154" s="104"/>
      <c r="K154" s="79">
        <v>0</v>
      </c>
    </row>
    <row r="155" spans="2:11" ht="19.95" customHeight="1" x14ac:dyDescent="0.3">
      <c r="B155" s="5">
        <f>ROWS($A$117:A155)+200</f>
        <v>239</v>
      </c>
      <c r="C155" s="2" t="s">
        <v>275</v>
      </c>
      <c r="D155" s="59"/>
      <c r="E155" s="97">
        <v>1</v>
      </c>
      <c r="F155" s="98">
        <v>1</v>
      </c>
      <c r="G155" s="103">
        <v>1</v>
      </c>
      <c r="H155" s="104"/>
      <c r="I155" s="79">
        <v>0</v>
      </c>
      <c r="J155" s="104"/>
      <c r="K155" s="79">
        <v>0</v>
      </c>
    </row>
    <row r="156" spans="2:11" ht="19.95" customHeight="1" x14ac:dyDescent="0.3">
      <c r="B156" s="5">
        <f>ROWS($A$117:A156)+200</f>
        <v>240</v>
      </c>
      <c r="C156" s="2" t="s">
        <v>201</v>
      </c>
      <c r="D156" s="59"/>
      <c r="E156" s="97">
        <v>1</v>
      </c>
      <c r="F156" s="98">
        <v>2</v>
      </c>
      <c r="G156" s="103">
        <v>1</v>
      </c>
      <c r="H156" s="104"/>
      <c r="I156" s="79">
        <v>0</v>
      </c>
      <c r="J156" s="104"/>
      <c r="K156" s="79">
        <v>0</v>
      </c>
    </row>
    <row r="157" spans="2:11" ht="19.95" customHeight="1" x14ac:dyDescent="0.3">
      <c r="B157" s="5">
        <f>ROWS($A$117:A157)+200</f>
        <v>241</v>
      </c>
      <c r="C157" s="2" t="s">
        <v>202</v>
      </c>
      <c r="D157" s="59"/>
      <c r="E157" s="97">
        <v>1</v>
      </c>
      <c r="F157" s="98">
        <v>2</v>
      </c>
      <c r="G157" s="103">
        <v>1</v>
      </c>
      <c r="H157" s="104"/>
      <c r="I157" s="79">
        <v>0</v>
      </c>
      <c r="J157" s="104"/>
      <c r="K157" s="79">
        <v>0</v>
      </c>
    </row>
    <row r="158" spans="2:11" ht="19.95" customHeight="1" x14ac:dyDescent="0.3">
      <c r="B158" s="5">
        <f>ROWS($A$117:A158)+200</f>
        <v>242</v>
      </c>
      <c r="C158" s="2" t="s">
        <v>203</v>
      </c>
      <c r="D158" s="59"/>
      <c r="E158" s="97">
        <v>1</v>
      </c>
      <c r="F158" s="98">
        <v>1</v>
      </c>
      <c r="G158" s="103">
        <v>1</v>
      </c>
      <c r="H158" s="104"/>
      <c r="I158" s="79">
        <v>0</v>
      </c>
      <c r="J158" s="104"/>
      <c r="K158" s="79">
        <v>0</v>
      </c>
    </row>
    <row r="159" spans="2:11" ht="19.95" customHeight="1" x14ac:dyDescent="0.3">
      <c r="B159" s="5">
        <f>ROWS($A$117:A159)+200</f>
        <v>243</v>
      </c>
      <c r="C159" s="2" t="s">
        <v>204</v>
      </c>
      <c r="D159" s="59"/>
      <c r="E159" s="97">
        <v>1</v>
      </c>
      <c r="F159" s="98">
        <v>6</v>
      </c>
      <c r="G159" s="103">
        <v>1</v>
      </c>
      <c r="H159" s="104"/>
      <c r="I159" s="79">
        <v>0</v>
      </c>
      <c r="J159" s="104"/>
      <c r="K159" s="79">
        <v>0</v>
      </c>
    </row>
    <row r="160" spans="2:11" ht="19.95" customHeight="1" x14ac:dyDescent="0.3">
      <c r="B160" s="5">
        <f>ROWS($A$117:A160)+200</f>
        <v>244</v>
      </c>
      <c r="C160" s="2" t="s">
        <v>205</v>
      </c>
      <c r="D160" s="59"/>
      <c r="E160" s="97">
        <v>1</v>
      </c>
      <c r="F160" s="98">
        <v>4</v>
      </c>
      <c r="G160" s="103">
        <v>1</v>
      </c>
      <c r="H160" s="104"/>
      <c r="I160" s="79">
        <v>0</v>
      </c>
      <c r="J160" s="104"/>
      <c r="K160" s="79">
        <v>0</v>
      </c>
    </row>
    <row r="161" spans="2:11" ht="19.95" customHeight="1" x14ac:dyDescent="0.3">
      <c r="B161" s="5">
        <f>ROWS($A$117:A161)+200</f>
        <v>245</v>
      </c>
      <c r="C161" s="2" t="s">
        <v>206</v>
      </c>
      <c r="D161" s="59"/>
      <c r="E161" s="97">
        <v>1</v>
      </c>
      <c r="F161" s="98">
        <v>2</v>
      </c>
      <c r="G161" s="103">
        <v>1</v>
      </c>
      <c r="H161" s="104"/>
      <c r="I161" s="79">
        <v>0</v>
      </c>
      <c r="J161" s="104"/>
      <c r="K161" s="79">
        <v>0</v>
      </c>
    </row>
    <row r="162" spans="2:11" ht="19.95" customHeight="1" x14ac:dyDescent="0.3">
      <c r="B162" s="5">
        <f>ROWS($A$117:A162)+200</f>
        <v>246</v>
      </c>
      <c r="C162" s="2" t="s">
        <v>207</v>
      </c>
      <c r="D162" s="59"/>
      <c r="E162" s="97">
        <v>1</v>
      </c>
      <c r="F162" s="98">
        <v>8</v>
      </c>
      <c r="G162" s="103">
        <v>1</v>
      </c>
      <c r="H162" s="104"/>
      <c r="I162" s="79">
        <v>0</v>
      </c>
      <c r="J162" s="104"/>
      <c r="K162" s="79">
        <v>0</v>
      </c>
    </row>
    <row r="163" spans="2:11" ht="19.95" customHeight="1" x14ac:dyDescent="0.3">
      <c r="B163" s="5">
        <f>ROWS($A$117:A163)+200</f>
        <v>247</v>
      </c>
      <c r="C163" s="2" t="s">
        <v>208</v>
      </c>
      <c r="D163" s="59"/>
      <c r="E163" s="97">
        <v>1</v>
      </c>
      <c r="F163" s="98">
        <v>16</v>
      </c>
      <c r="G163" s="103">
        <v>1</v>
      </c>
      <c r="H163" s="104"/>
      <c r="I163" s="79">
        <v>0</v>
      </c>
      <c r="J163" s="104"/>
      <c r="K163" s="79">
        <v>0</v>
      </c>
    </row>
    <row r="164" spans="2:11" ht="19.95" customHeight="1" x14ac:dyDescent="0.3">
      <c r="B164" s="5">
        <f>ROWS($A$117:A164)+200</f>
        <v>248</v>
      </c>
      <c r="C164" s="2" t="s">
        <v>209</v>
      </c>
      <c r="D164" s="59"/>
      <c r="E164" s="97">
        <v>1</v>
      </c>
      <c r="F164" s="98">
        <v>40</v>
      </c>
      <c r="G164" s="103">
        <v>1</v>
      </c>
      <c r="H164" s="104"/>
      <c r="I164" s="79">
        <v>0</v>
      </c>
      <c r="J164" s="104"/>
      <c r="K164" s="79">
        <v>0</v>
      </c>
    </row>
    <row r="165" spans="2:11" ht="19.95" customHeight="1" x14ac:dyDescent="0.3">
      <c r="B165" s="5">
        <f>ROWS($A$117:A165)+200</f>
        <v>249</v>
      </c>
      <c r="C165" s="2" t="s">
        <v>210</v>
      </c>
      <c r="D165" s="59"/>
      <c r="E165" s="97">
        <v>1</v>
      </c>
      <c r="F165" s="98">
        <v>6</v>
      </c>
      <c r="G165" s="103">
        <v>1</v>
      </c>
      <c r="H165" s="104"/>
      <c r="I165" s="79">
        <v>0</v>
      </c>
      <c r="J165" s="104"/>
      <c r="K165" s="79">
        <v>0</v>
      </c>
    </row>
    <row r="166" spans="2:11" ht="19.95" customHeight="1" x14ac:dyDescent="0.3">
      <c r="B166" s="5">
        <f>ROWS($A$117:A166)+200</f>
        <v>250</v>
      </c>
      <c r="C166" s="2" t="s">
        <v>211</v>
      </c>
      <c r="D166" s="59"/>
      <c r="E166" s="97">
        <v>1</v>
      </c>
      <c r="F166" s="98">
        <v>4</v>
      </c>
      <c r="G166" s="103">
        <v>1</v>
      </c>
      <c r="H166" s="104"/>
      <c r="I166" s="79">
        <v>0</v>
      </c>
      <c r="J166" s="104"/>
      <c r="K166" s="79">
        <v>0</v>
      </c>
    </row>
    <row r="167" spans="2:11" ht="19.95" customHeight="1" x14ac:dyDescent="0.3">
      <c r="B167" s="5">
        <f>ROWS($A$117:A167)+200</f>
        <v>251</v>
      </c>
      <c r="C167" s="2" t="s">
        <v>212</v>
      </c>
      <c r="D167" s="59"/>
      <c r="E167" s="97">
        <v>1</v>
      </c>
      <c r="F167" s="98">
        <v>6</v>
      </c>
      <c r="G167" s="103">
        <v>1</v>
      </c>
      <c r="H167" s="104"/>
      <c r="I167" s="79">
        <v>0</v>
      </c>
      <c r="J167" s="104"/>
      <c r="K167" s="79">
        <v>0</v>
      </c>
    </row>
    <row r="168" spans="2:11" ht="19.95" customHeight="1" x14ac:dyDescent="0.3">
      <c r="B168" s="5">
        <f>ROWS($A$117:A168)+200</f>
        <v>252</v>
      </c>
      <c r="C168" s="2" t="s">
        <v>118</v>
      </c>
      <c r="D168" s="59"/>
      <c r="E168" s="97">
        <v>1</v>
      </c>
      <c r="F168" s="98">
        <v>6</v>
      </c>
      <c r="G168" s="103">
        <v>1</v>
      </c>
      <c r="H168" s="104"/>
      <c r="I168" s="79">
        <v>0</v>
      </c>
      <c r="J168" s="104"/>
      <c r="K168" s="79">
        <v>0</v>
      </c>
    </row>
    <row r="169" spans="2:11" ht="19.95" customHeight="1" x14ac:dyDescent="0.3">
      <c r="B169" s="5">
        <f>ROWS($A$117:A169)+200</f>
        <v>253</v>
      </c>
      <c r="C169" s="2" t="s">
        <v>213</v>
      </c>
      <c r="D169" s="59"/>
      <c r="E169" s="97">
        <v>1</v>
      </c>
      <c r="F169" s="98">
        <v>8</v>
      </c>
      <c r="G169" s="103">
        <v>1</v>
      </c>
      <c r="H169" s="104"/>
      <c r="I169" s="79">
        <v>0</v>
      </c>
      <c r="J169" s="104"/>
      <c r="K169" s="79">
        <v>0</v>
      </c>
    </row>
    <row r="170" spans="2:11" ht="19.95" customHeight="1" x14ac:dyDescent="0.3">
      <c r="B170" s="5">
        <f>ROWS($A$117:A170)+200</f>
        <v>254</v>
      </c>
      <c r="C170" s="2" t="s">
        <v>116</v>
      </c>
      <c r="D170" s="59"/>
      <c r="E170" s="97">
        <v>1</v>
      </c>
      <c r="F170" s="98">
        <v>8</v>
      </c>
      <c r="G170" s="103">
        <v>1</v>
      </c>
      <c r="H170" s="104"/>
      <c r="I170" s="79">
        <v>0</v>
      </c>
      <c r="J170" s="104"/>
      <c r="K170" s="79">
        <v>0</v>
      </c>
    </row>
    <row r="171" spans="2:11" ht="19.95" customHeight="1" x14ac:dyDescent="0.3">
      <c r="B171" s="5">
        <f>ROWS($A$117:A171)+200</f>
        <v>255</v>
      </c>
      <c r="C171" s="2" t="s">
        <v>214</v>
      </c>
      <c r="D171" s="59"/>
      <c r="E171" s="97">
        <v>1</v>
      </c>
      <c r="F171" s="98">
        <v>6</v>
      </c>
      <c r="G171" s="103">
        <v>1</v>
      </c>
      <c r="H171" s="104"/>
      <c r="I171" s="79">
        <v>0</v>
      </c>
      <c r="J171" s="104"/>
      <c r="K171" s="79">
        <v>0</v>
      </c>
    </row>
    <row r="172" spans="2:11" ht="19.95" customHeight="1" x14ac:dyDescent="0.3">
      <c r="B172" s="5">
        <f>ROWS($A$117:A172)+200</f>
        <v>256</v>
      </c>
      <c r="C172" s="2" t="s">
        <v>215</v>
      </c>
      <c r="D172" s="59"/>
      <c r="E172" s="97">
        <v>1</v>
      </c>
      <c r="F172" s="98">
        <v>7</v>
      </c>
      <c r="G172" s="103">
        <v>1</v>
      </c>
      <c r="H172" s="104"/>
      <c r="I172" s="79">
        <v>0</v>
      </c>
      <c r="J172" s="104"/>
      <c r="K172" s="79">
        <v>0</v>
      </c>
    </row>
    <row r="173" spans="2:11" ht="19.95" customHeight="1" x14ac:dyDescent="0.3">
      <c r="B173" s="5">
        <f>ROWS($A$117:A173)+200</f>
        <v>257</v>
      </c>
      <c r="C173" s="2" t="s">
        <v>216</v>
      </c>
      <c r="D173" s="59"/>
      <c r="E173" s="97">
        <v>1</v>
      </c>
      <c r="F173" s="98">
        <v>20</v>
      </c>
      <c r="G173" s="103">
        <v>1</v>
      </c>
      <c r="H173" s="104"/>
      <c r="I173" s="79">
        <v>0</v>
      </c>
      <c r="J173" s="104"/>
      <c r="K173" s="79">
        <v>0</v>
      </c>
    </row>
    <row r="174" spans="2:11" ht="19.95" customHeight="1" x14ac:dyDescent="0.3">
      <c r="B174" s="5">
        <f>ROWS($A$117:A174)+200</f>
        <v>258</v>
      </c>
      <c r="C174" s="2" t="s">
        <v>217</v>
      </c>
      <c r="D174" s="59"/>
      <c r="E174" s="97">
        <v>1</v>
      </c>
      <c r="F174" s="98">
        <v>20</v>
      </c>
      <c r="G174" s="103">
        <v>1</v>
      </c>
      <c r="H174" s="104"/>
      <c r="I174" s="79">
        <v>0</v>
      </c>
      <c r="J174" s="104"/>
      <c r="K174" s="79">
        <v>0</v>
      </c>
    </row>
    <row r="175" spans="2:11" ht="19.95" customHeight="1" x14ac:dyDescent="0.3">
      <c r="B175" s="5">
        <f>ROWS($A$117:A175)+200</f>
        <v>259</v>
      </c>
      <c r="C175" s="2" t="s">
        <v>218</v>
      </c>
      <c r="D175" s="59" t="s">
        <v>373</v>
      </c>
      <c r="E175" s="97">
        <v>1</v>
      </c>
      <c r="F175" s="98">
        <v>5</v>
      </c>
      <c r="G175" s="103">
        <v>1</v>
      </c>
      <c r="H175" s="104"/>
      <c r="I175" s="79">
        <v>0</v>
      </c>
      <c r="J175" s="104"/>
      <c r="K175" s="79">
        <v>0</v>
      </c>
    </row>
    <row r="176" spans="2:11" ht="19.95" customHeight="1" x14ac:dyDescent="0.3">
      <c r="B176" s="5">
        <f>ROWS($A$117:A176)+200</f>
        <v>260</v>
      </c>
      <c r="C176" s="2" t="s">
        <v>219</v>
      </c>
      <c r="D176" s="59"/>
      <c r="E176" s="97">
        <v>1</v>
      </c>
      <c r="F176" s="98">
        <v>6</v>
      </c>
      <c r="G176" s="103">
        <v>1</v>
      </c>
      <c r="H176" s="104"/>
      <c r="I176" s="79">
        <v>0</v>
      </c>
      <c r="J176" s="104"/>
      <c r="K176" s="79">
        <v>0</v>
      </c>
    </row>
    <row r="177" spans="2:11" ht="19.95" customHeight="1" x14ac:dyDescent="0.3">
      <c r="B177" s="5">
        <f>ROWS($A$117:A177)+200</f>
        <v>261</v>
      </c>
      <c r="C177" s="2" t="s">
        <v>220</v>
      </c>
      <c r="D177" s="59"/>
      <c r="E177" s="97">
        <v>1</v>
      </c>
      <c r="F177" s="98">
        <v>3</v>
      </c>
      <c r="G177" s="103">
        <v>1</v>
      </c>
      <c r="H177" s="104"/>
      <c r="I177" s="79">
        <v>0</v>
      </c>
      <c r="J177" s="104"/>
      <c r="K177" s="79">
        <v>0</v>
      </c>
    </row>
    <row r="178" spans="2:11" ht="19.95" customHeight="1" x14ac:dyDescent="0.3">
      <c r="B178" s="5">
        <f>ROWS($A$117:A178)+200</f>
        <v>262</v>
      </c>
      <c r="C178" s="2" t="s">
        <v>221</v>
      </c>
      <c r="D178" s="59"/>
      <c r="E178" s="97">
        <v>1</v>
      </c>
      <c r="F178" s="98">
        <v>2</v>
      </c>
      <c r="G178" s="103">
        <v>1</v>
      </c>
      <c r="H178" s="104"/>
      <c r="I178" s="79">
        <v>0</v>
      </c>
      <c r="J178" s="104"/>
      <c r="K178" s="79">
        <v>0</v>
      </c>
    </row>
    <row r="179" spans="2:11" ht="19.95" customHeight="1" x14ac:dyDescent="0.3">
      <c r="B179" s="5">
        <f>ROWS($A$117:A179)+200</f>
        <v>263</v>
      </c>
      <c r="C179" s="2" t="s">
        <v>222</v>
      </c>
      <c r="D179" s="59"/>
      <c r="E179" s="97">
        <v>1</v>
      </c>
      <c r="F179" s="98">
        <v>3</v>
      </c>
      <c r="G179" s="103">
        <v>1</v>
      </c>
      <c r="H179" s="104"/>
      <c r="I179" s="79">
        <v>0</v>
      </c>
      <c r="J179" s="104"/>
      <c r="K179" s="79">
        <v>0</v>
      </c>
    </row>
    <row r="180" spans="2:11" ht="19.95" customHeight="1" x14ac:dyDescent="0.3">
      <c r="B180" s="5">
        <f>ROWS($A$117:A180)+200</f>
        <v>264</v>
      </c>
      <c r="C180" s="2" t="s">
        <v>124</v>
      </c>
      <c r="D180" s="59"/>
      <c r="E180" s="97">
        <v>1</v>
      </c>
      <c r="F180" s="98">
        <v>8</v>
      </c>
      <c r="G180" s="103">
        <v>1</v>
      </c>
      <c r="H180" s="104"/>
      <c r="I180" s="79">
        <v>0</v>
      </c>
      <c r="J180" s="104"/>
      <c r="K180" s="79">
        <v>0</v>
      </c>
    </row>
    <row r="181" spans="2:11" ht="19.95" customHeight="1" x14ac:dyDescent="0.3">
      <c r="B181" s="5">
        <f>ROWS($A$117:A181)+200</f>
        <v>265</v>
      </c>
      <c r="C181" s="2" t="s">
        <v>223</v>
      </c>
      <c r="D181" s="59"/>
      <c r="E181" s="97">
        <v>1</v>
      </c>
      <c r="F181" s="98">
        <v>8</v>
      </c>
      <c r="G181" s="103">
        <v>1</v>
      </c>
      <c r="H181" s="104"/>
      <c r="I181" s="79">
        <v>0</v>
      </c>
      <c r="J181" s="104"/>
      <c r="K181" s="79">
        <v>0</v>
      </c>
    </row>
    <row r="182" spans="2:11" ht="19.95" customHeight="1" x14ac:dyDescent="0.3">
      <c r="B182" s="5">
        <f>ROWS($A$117:A182)+200</f>
        <v>266</v>
      </c>
      <c r="C182" s="2" t="s">
        <v>224</v>
      </c>
      <c r="D182" s="59"/>
      <c r="E182" s="97">
        <v>1</v>
      </c>
      <c r="F182" s="98">
        <v>6</v>
      </c>
      <c r="G182" s="103">
        <v>1</v>
      </c>
      <c r="H182" s="104"/>
      <c r="I182" s="79">
        <v>0</v>
      </c>
      <c r="J182" s="104"/>
      <c r="K182" s="79">
        <v>0</v>
      </c>
    </row>
    <row r="183" spans="2:11" ht="19.95" customHeight="1" x14ac:dyDescent="0.3">
      <c r="B183" s="5">
        <f>ROWS($A$117:A183)+200</f>
        <v>267</v>
      </c>
      <c r="C183" s="2" t="s">
        <v>38</v>
      </c>
      <c r="D183" s="59"/>
      <c r="E183" s="97">
        <v>1</v>
      </c>
      <c r="F183" s="98">
        <v>10</v>
      </c>
      <c r="G183" s="103">
        <v>1</v>
      </c>
      <c r="H183" s="104"/>
      <c r="I183" s="79">
        <v>0</v>
      </c>
      <c r="J183" s="104"/>
      <c r="K183" s="79">
        <v>0</v>
      </c>
    </row>
    <row r="184" spans="2:11" ht="19.95" customHeight="1" x14ac:dyDescent="0.3">
      <c r="B184" s="5">
        <f>ROWS($A$117:A184)+200</f>
        <v>268</v>
      </c>
      <c r="C184" s="2" t="s">
        <v>225</v>
      </c>
      <c r="D184" s="59"/>
      <c r="E184" s="97">
        <v>1</v>
      </c>
      <c r="F184" s="98">
        <v>10</v>
      </c>
      <c r="G184" s="103">
        <v>1</v>
      </c>
      <c r="H184" s="104"/>
      <c r="I184" s="79">
        <v>0</v>
      </c>
      <c r="J184" s="104"/>
      <c r="K184" s="79">
        <v>0</v>
      </c>
    </row>
    <row r="185" spans="2:11" ht="19.95" customHeight="1" x14ac:dyDescent="0.3">
      <c r="B185" s="5">
        <f>ROWS($A$117:A185)+200</f>
        <v>269</v>
      </c>
      <c r="C185" s="2" t="s">
        <v>125</v>
      </c>
      <c r="D185" s="59"/>
      <c r="E185" s="97">
        <v>1</v>
      </c>
      <c r="F185" s="98">
        <v>6</v>
      </c>
      <c r="G185" s="103">
        <v>1</v>
      </c>
      <c r="H185" s="104"/>
      <c r="I185" s="79">
        <v>0</v>
      </c>
      <c r="J185" s="104"/>
      <c r="K185" s="79">
        <v>0</v>
      </c>
    </row>
    <row r="186" spans="2:11" ht="19.95" customHeight="1" x14ac:dyDescent="0.3">
      <c r="B186" s="5">
        <f>ROWS($A$117:A186)+200</f>
        <v>270</v>
      </c>
      <c r="C186" s="2" t="s">
        <v>126</v>
      </c>
      <c r="D186" s="59"/>
      <c r="E186" s="97">
        <v>1</v>
      </c>
      <c r="F186" s="98">
        <v>8</v>
      </c>
      <c r="G186" s="103">
        <v>1</v>
      </c>
      <c r="H186" s="104"/>
      <c r="I186" s="79">
        <v>0</v>
      </c>
      <c r="J186" s="104"/>
      <c r="K186" s="79">
        <v>0</v>
      </c>
    </row>
    <row r="187" spans="2:11" ht="19.95" customHeight="1" x14ac:dyDescent="0.3">
      <c r="B187" s="5">
        <f>ROWS($A$117:A187)+200</f>
        <v>271</v>
      </c>
      <c r="C187" s="2" t="s">
        <v>39</v>
      </c>
      <c r="D187" s="59"/>
      <c r="E187" s="97">
        <v>1</v>
      </c>
      <c r="F187" s="98">
        <v>10</v>
      </c>
      <c r="G187" s="103">
        <v>1</v>
      </c>
      <c r="H187" s="104"/>
      <c r="I187" s="79">
        <v>0</v>
      </c>
      <c r="J187" s="104"/>
      <c r="K187" s="79">
        <v>0</v>
      </c>
    </row>
    <row r="188" spans="2:11" ht="19.95" customHeight="1" x14ac:dyDescent="0.3">
      <c r="B188" s="5">
        <f>ROWS($A$117:A188)+200</f>
        <v>272</v>
      </c>
      <c r="C188" s="2" t="s">
        <v>226</v>
      </c>
      <c r="D188" s="59"/>
      <c r="E188" s="97">
        <v>1</v>
      </c>
      <c r="F188" s="98">
        <v>15</v>
      </c>
      <c r="G188" s="103">
        <v>1</v>
      </c>
      <c r="H188" s="104"/>
      <c r="I188" s="79">
        <v>0</v>
      </c>
      <c r="J188" s="104"/>
      <c r="K188" s="79">
        <v>0</v>
      </c>
    </row>
    <row r="189" spans="2:11" ht="19.95" customHeight="1" x14ac:dyDescent="0.3">
      <c r="B189" s="5">
        <f>ROWS($A$117:A189)+200</f>
        <v>273</v>
      </c>
      <c r="C189" s="2" t="s">
        <v>276</v>
      </c>
      <c r="D189" s="59"/>
      <c r="E189" s="97">
        <v>1</v>
      </c>
      <c r="F189" s="98">
        <v>1</v>
      </c>
      <c r="G189" s="103">
        <v>1</v>
      </c>
      <c r="H189" s="104"/>
      <c r="I189" s="79">
        <v>0</v>
      </c>
      <c r="J189" s="104"/>
      <c r="K189" s="79">
        <v>0</v>
      </c>
    </row>
    <row r="190" spans="2:11" ht="19.95" customHeight="1" x14ac:dyDescent="0.3">
      <c r="B190" s="5">
        <f>ROWS($A$117:A190)+200</f>
        <v>274</v>
      </c>
      <c r="C190" s="2" t="s">
        <v>258</v>
      </c>
      <c r="D190" s="59"/>
      <c r="E190" s="97">
        <v>1</v>
      </c>
      <c r="F190" s="98">
        <v>1</v>
      </c>
      <c r="G190" s="103">
        <v>1</v>
      </c>
      <c r="H190" s="104"/>
      <c r="I190" s="79">
        <v>0</v>
      </c>
      <c r="J190" s="104"/>
      <c r="K190" s="79">
        <v>0</v>
      </c>
    </row>
    <row r="191" spans="2:11" ht="19.95" customHeight="1" x14ac:dyDescent="0.3">
      <c r="B191" s="5">
        <f>ROWS($A$117:A191)+200</f>
        <v>275</v>
      </c>
      <c r="C191" s="2" t="s">
        <v>227</v>
      </c>
      <c r="D191" s="59"/>
      <c r="E191" s="97">
        <v>1</v>
      </c>
      <c r="F191" s="98">
        <v>1</v>
      </c>
      <c r="G191" s="103">
        <v>1</v>
      </c>
      <c r="H191" s="104"/>
      <c r="I191" s="79">
        <v>0</v>
      </c>
      <c r="J191" s="104"/>
      <c r="K191" s="79">
        <v>0</v>
      </c>
    </row>
    <row r="192" spans="2:11" ht="19.95" customHeight="1" x14ac:dyDescent="0.3">
      <c r="B192" s="5">
        <f>ROWS($A$117:A192)+200</f>
        <v>276</v>
      </c>
      <c r="C192" s="2" t="s">
        <v>259</v>
      </c>
      <c r="D192" s="59"/>
      <c r="E192" s="97">
        <v>1</v>
      </c>
      <c r="F192" s="98">
        <v>1</v>
      </c>
      <c r="G192" s="103">
        <v>1</v>
      </c>
      <c r="H192" s="104"/>
      <c r="I192" s="79">
        <v>0</v>
      </c>
      <c r="J192" s="104"/>
      <c r="K192" s="79">
        <v>0</v>
      </c>
    </row>
    <row r="193" spans="2:11" ht="19.95" customHeight="1" x14ac:dyDescent="0.3">
      <c r="B193" s="5">
        <f>ROWS($A$117:A193)+200</f>
        <v>277</v>
      </c>
      <c r="C193" s="2" t="s">
        <v>260</v>
      </c>
      <c r="D193" s="59"/>
      <c r="E193" s="97">
        <v>1</v>
      </c>
      <c r="F193" s="98">
        <v>1</v>
      </c>
      <c r="G193" s="103">
        <v>1</v>
      </c>
      <c r="H193" s="104"/>
      <c r="I193" s="79">
        <v>0</v>
      </c>
      <c r="J193" s="104"/>
      <c r="K193" s="79">
        <v>0</v>
      </c>
    </row>
    <row r="194" spans="2:11" ht="19.95" customHeight="1" x14ac:dyDescent="0.3">
      <c r="B194" s="5">
        <f>ROWS($A$117:A194)+200</f>
        <v>278</v>
      </c>
      <c r="C194" s="2" t="s">
        <v>228</v>
      </c>
      <c r="D194" s="59"/>
      <c r="E194" s="97">
        <v>1</v>
      </c>
      <c r="F194" s="98">
        <v>7</v>
      </c>
      <c r="G194" s="103">
        <v>1</v>
      </c>
      <c r="H194" s="104"/>
      <c r="I194" s="79">
        <v>0</v>
      </c>
      <c r="J194" s="104"/>
      <c r="K194" s="79">
        <v>0</v>
      </c>
    </row>
    <row r="195" spans="2:11" ht="19.95" customHeight="1" x14ac:dyDescent="0.3">
      <c r="B195" s="5">
        <f>ROWS($A$117:A195)+200</f>
        <v>279</v>
      </c>
      <c r="C195" s="2" t="s">
        <v>229</v>
      </c>
      <c r="D195" s="59"/>
      <c r="E195" s="97">
        <v>1</v>
      </c>
      <c r="F195" s="98">
        <v>6</v>
      </c>
      <c r="G195" s="103">
        <v>1</v>
      </c>
      <c r="H195" s="104"/>
      <c r="I195" s="79">
        <v>0</v>
      </c>
      <c r="J195" s="104"/>
      <c r="K195" s="79">
        <v>0</v>
      </c>
    </row>
    <row r="196" spans="2:11" ht="19.95" customHeight="1" x14ac:dyDescent="0.3">
      <c r="B196" s="5">
        <f>ROWS($A$117:A196)+200</f>
        <v>280</v>
      </c>
      <c r="C196" s="2" t="s">
        <v>261</v>
      </c>
      <c r="D196" s="59"/>
      <c r="E196" s="97">
        <v>1</v>
      </c>
      <c r="F196" s="98">
        <v>1</v>
      </c>
      <c r="G196" s="103">
        <v>1</v>
      </c>
      <c r="H196" s="104"/>
      <c r="I196" s="79">
        <v>0</v>
      </c>
      <c r="J196" s="104"/>
      <c r="K196" s="79">
        <v>0</v>
      </c>
    </row>
    <row r="197" spans="2:11" ht="19.95" customHeight="1" x14ac:dyDescent="0.3">
      <c r="B197" s="5">
        <f>ROWS($A$117:A197)+200</f>
        <v>281</v>
      </c>
      <c r="C197" s="2" t="s">
        <v>230</v>
      </c>
      <c r="D197" s="59"/>
      <c r="E197" s="97">
        <v>1</v>
      </c>
      <c r="F197" s="98">
        <v>1</v>
      </c>
      <c r="G197" s="103">
        <v>1</v>
      </c>
      <c r="H197" s="104"/>
      <c r="I197" s="79">
        <v>0</v>
      </c>
      <c r="J197" s="104"/>
      <c r="K197" s="79">
        <v>0</v>
      </c>
    </row>
    <row r="198" spans="2:11" ht="19.95" customHeight="1" x14ac:dyDescent="0.3">
      <c r="B198" s="5">
        <f>ROWS($A$117:A198)+200</f>
        <v>282</v>
      </c>
      <c r="C198" s="2" t="s">
        <v>231</v>
      </c>
      <c r="D198" s="59"/>
      <c r="E198" s="97">
        <v>1</v>
      </c>
      <c r="F198" s="98">
        <v>1</v>
      </c>
      <c r="G198" s="103">
        <v>1</v>
      </c>
      <c r="H198" s="104"/>
      <c r="I198" s="79">
        <v>0</v>
      </c>
      <c r="J198" s="104"/>
      <c r="K198" s="79">
        <v>0</v>
      </c>
    </row>
    <row r="199" spans="2:11" ht="19.95" customHeight="1" x14ac:dyDescent="0.3">
      <c r="B199" s="5">
        <f>ROWS($A$117:A199)+200</f>
        <v>283</v>
      </c>
      <c r="C199" s="2" t="s">
        <v>232</v>
      </c>
      <c r="D199" s="59"/>
      <c r="E199" s="97">
        <v>1</v>
      </c>
      <c r="F199" s="98">
        <v>3</v>
      </c>
      <c r="G199" s="103">
        <v>1</v>
      </c>
      <c r="H199" s="104"/>
      <c r="I199" s="79">
        <v>0</v>
      </c>
      <c r="J199" s="104"/>
      <c r="K199" s="79">
        <v>0</v>
      </c>
    </row>
    <row r="200" spans="2:11" ht="19.95" customHeight="1" x14ac:dyDescent="0.3">
      <c r="B200" s="5">
        <f>ROWS($A$117:A200)+200</f>
        <v>284</v>
      </c>
      <c r="C200" s="2" t="s">
        <v>233</v>
      </c>
      <c r="D200" s="59"/>
      <c r="E200" s="97">
        <v>1</v>
      </c>
      <c r="F200" s="98">
        <v>5</v>
      </c>
      <c r="G200" s="103">
        <v>1</v>
      </c>
      <c r="H200" s="104"/>
      <c r="I200" s="79">
        <v>0</v>
      </c>
      <c r="J200" s="104"/>
      <c r="K200" s="79">
        <v>0</v>
      </c>
    </row>
    <row r="201" spans="2:11" ht="19.95" customHeight="1" x14ac:dyDescent="0.3">
      <c r="B201" s="5">
        <f>ROWS($A$117:A201)+200</f>
        <v>285</v>
      </c>
      <c r="C201" s="2" t="s">
        <v>262</v>
      </c>
      <c r="D201" s="59"/>
      <c r="E201" s="97">
        <v>1</v>
      </c>
      <c r="F201" s="98">
        <v>3</v>
      </c>
      <c r="G201" s="103">
        <v>1</v>
      </c>
      <c r="H201" s="104"/>
      <c r="I201" s="79">
        <v>0</v>
      </c>
      <c r="J201" s="104"/>
      <c r="K201" s="79">
        <v>0</v>
      </c>
    </row>
    <row r="202" spans="2:11" ht="19.95" customHeight="1" x14ac:dyDescent="0.3">
      <c r="B202" s="5">
        <f>ROWS($A$117:A202)+200</f>
        <v>286</v>
      </c>
      <c r="C202" s="2" t="s">
        <v>234</v>
      </c>
      <c r="D202" s="59"/>
      <c r="E202" s="97">
        <v>1</v>
      </c>
      <c r="F202" s="98">
        <v>20</v>
      </c>
      <c r="G202" s="103">
        <v>1</v>
      </c>
      <c r="H202" s="104"/>
      <c r="I202" s="79">
        <v>0</v>
      </c>
      <c r="J202" s="104"/>
      <c r="K202" s="79">
        <v>0</v>
      </c>
    </row>
    <row r="203" spans="2:11" ht="19.95" customHeight="1" x14ac:dyDescent="0.3">
      <c r="B203" s="5">
        <f>ROWS($A$117:A203)+200</f>
        <v>287</v>
      </c>
      <c r="C203" s="2" t="s">
        <v>235</v>
      </c>
      <c r="D203" s="59"/>
      <c r="E203" s="97">
        <v>1</v>
      </c>
      <c r="F203" s="98">
        <v>2</v>
      </c>
      <c r="G203" s="103">
        <v>1</v>
      </c>
      <c r="H203" s="104"/>
      <c r="I203" s="79">
        <v>0</v>
      </c>
      <c r="J203" s="104"/>
      <c r="K203" s="79">
        <v>0</v>
      </c>
    </row>
    <row r="204" spans="2:11" ht="19.95" customHeight="1" x14ac:dyDescent="0.3">
      <c r="B204" s="5">
        <f>ROWS($A$117:A204)+200</f>
        <v>288</v>
      </c>
      <c r="C204" s="2" t="s">
        <v>236</v>
      </c>
      <c r="D204" s="59"/>
      <c r="E204" s="97">
        <v>1</v>
      </c>
      <c r="F204" s="98">
        <v>20</v>
      </c>
      <c r="G204" s="103">
        <v>1</v>
      </c>
      <c r="H204" s="104"/>
      <c r="I204" s="79">
        <v>0</v>
      </c>
      <c r="J204" s="104"/>
      <c r="K204" s="79">
        <v>0</v>
      </c>
    </row>
    <row r="205" spans="2:11" ht="19.95" customHeight="1" x14ac:dyDescent="0.3">
      <c r="B205" s="5">
        <f>ROWS($A$117:A205)+200</f>
        <v>289</v>
      </c>
      <c r="C205" s="2" t="s">
        <v>263</v>
      </c>
      <c r="D205" s="59"/>
      <c r="E205" s="97">
        <v>1</v>
      </c>
      <c r="F205" s="98">
        <v>1</v>
      </c>
      <c r="G205" s="103">
        <v>1</v>
      </c>
      <c r="H205" s="104"/>
      <c r="I205" s="79">
        <v>0</v>
      </c>
      <c r="J205" s="104"/>
      <c r="K205" s="79">
        <v>0</v>
      </c>
    </row>
    <row r="206" spans="2:11" ht="19.95" customHeight="1" x14ac:dyDescent="0.3">
      <c r="B206" s="5">
        <f>ROWS($A$117:A206)+200</f>
        <v>290</v>
      </c>
      <c r="C206" s="2" t="s">
        <v>264</v>
      </c>
      <c r="D206" s="59"/>
      <c r="E206" s="97">
        <v>1</v>
      </c>
      <c r="F206" s="98">
        <v>1</v>
      </c>
      <c r="G206" s="103">
        <v>1</v>
      </c>
      <c r="H206" s="104"/>
      <c r="I206" s="79">
        <v>0</v>
      </c>
      <c r="J206" s="104"/>
      <c r="K206" s="79">
        <v>0</v>
      </c>
    </row>
    <row r="207" spans="2:11" ht="19.95" customHeight="1" x14ac:dyDescent="0.3">
      <c r="B207" s="5">
        <f>ROWS($A$117:A207)+200</f>
        <v>291</v>
      </c>
      <c r="C207" s="2" t="s">
        <v>265</v>
      </c>
      <c r="D207" s="59"/>
      <c r="E207" s="97">
        <v>1</v>
      </c>
      <c r="F207" s="98">
        <v>1</v>
      </c>
      <c r="G207" s="103">
        <v>1</v>
      </c>
      <c r="H207" s="104"/>
      <c r="I207" s="79">
        <v>0</v>
      </c>
      <c r="J207" s="104"/>
      <c r="K207" s="79">
        <v>0</v>
      </c>
    </row>
    <row r="208" spans="2:11" ht="19.95" customHeight="1" x14ac:dyDescent="0.3">
      <c r="B208" s="5">
        <f>ROWS($A$117:A208)+200</f>
        <v>292</v>
      </c>
      <c r="C208" s="2" t="s">
        <v>237</v>
      </c>
      <c r="D208" s="59"/>
      <c r="E208" s="97">
        <v>1</v>
      </c>
      <c r="F208" s="98">
        <v>1</v>
      </c>
      <c r="G208" s="103">
        <v>1</v>
      </c>
      <c r="H208" s="104"/>
      <c r="I208" s="79">
        <v>0</v>
      </c>
      <c r="J208" s="104"/>
      <c r="K208" s="79">
        <v>0</v>
      </c>
    </row>
    <row r="209" spans="2:11" ht="19.95" customHeight="1" x14ac:dyDescent="0.3">
      <c r="B209" s="5">
        <f>ROWS($A$117:A209)+200</f>
        <v>293</v>
      </c>
      <c r="C209" s="2" t="s">
        <v>238</v>
      </c>
      <c r="D209" s="59"/>
      <c r="E209" s="97">
        <v>1</v>
      </c>
      <c r="F209" s="98">
        <v>1</v>
      </c>
      <c r="G209" s="103">
        <v>1</v>
      </c>
      <c r="H209" s="104"/>
      <c r="I209" s="79">
        <v>0</v>
      </c>
      <c r="J209" s="104"/>
      <c r="K209" s="79">
        <v>0</v>
      </c>
    </row>
    <row r="210" spans="2:11" ht="19.95" customHeight="1" x14ac:dyDescent="0.3">
      <c r="B210" s="5">
        <f>ROWS($A$117:A210)+200</f>
        <v>294</v>
      </c>
      <c r="C210" s="2" t="s">
        <v>239</v>
      </c>
      <c r="D210" s="59"/>
      <c r="E210" s="97">
        <v>1</v>
      </c>
      <c r="F210" s="98">
        <v>2</v>
      </c>
      <c r="G210" s="103">
        <v>1</v>
      </c>
      <c r="H210" s="104"/>
      <c r="I210" s="79">
        <v>0</v>
      </c>
      <c r="J210" s="104"/>
      <c r="K210" s="79">
        <v>0</v>
      </c>
    </row>
    <row r="211" spans="2:11" ht="19.95" customHeight="1" x14ac:dyDescent="0.3">
      <c r="B211" s="5">
        <f>ROWS($A$117:A211)+200</f>
        <v>295</v>
      </c>
      <c r="C211" s="2" t="s">
        <v>240</v>
      </c>
      <c r="D211" s="59"/>
      <c r="E211" s="97">
        <v>1</v>
      </c>
      <c r="F211" s="98">
        <v>1</v>
      </c>
      <c r="G211" s="103">
        <v>1</v>
      </c>
      <c r="H211" s="104"/>
      <c r="I211" s="79">
        <v>0</v>
      </c>
      <c r="J211" s="104"/>
      <c r="K211" s="79">
        <v>0</v>
      </c>
    </row>
    <row r="212" spans="2:11" ht="19.95" customHeight="1" x14ac:dyDescent="0.3">
      <c r="B212" s="5">
        <f>ROWS($A$117:A212)+200</f>
        <v>296</v>
      </c>
      <c r="C212" s="2" t="s">
        <v>241</v>
      </c>
      <c r="D212" s="59"/>
      <c r="E212" s="97">
        <v>1</v>
      </c>
      <c r="F212" s="98">
        <v>2</v>
      </c>
      <c r="G212" s="103">
        <v>1</v>
      </c>
      <c r="H212" s="104"/>
      <c r="I212" s="79">
        <v>0</v>
      </c>
      <c r="J212" s="104"/>
      <c r="K212" s="79">
        <v>0</v>
      </c>
    </row>
    <row r="213" spans="2:11" ht="19.95" customHeight="1" x14ac:dyDescent="0.3">
      <c r="B213" s="5">
        <f>ROWS($A$117:A213)+200</f>
        <v>297</v>
      </c>
      <c r="C213" s="2" t="s">
        <v>242</v>
      </c>
      <c r="D213" s="59"/>
      <c r="E213" s="97">
        <v>1</v>
      </c>
      <c r="F213" s="98">
        <v>20</v>
      </c>
      <c r="G213" s="103">
        <v>1</v>
      </c>
      <c r="H213" s="104"/>
      <c r="I213" s="79">
        <v>0</v>
      </c>
      <c r="J213" s="104"/>
      <c r="K213" s="79">
        <v>0</v>
      </c>
    </row>
    <row r="214" spans="2:11" ht="19.95" customHeight="1" x14ac:dyDescent="0.3">
      <c r="B214" s="5">
        <f>ROWS($A$117:A214)+200</f>
        <v>298</v>
      </c>
      <c r="C214" s="2" t="s">
        <v>243</v>
      </c>
      <c r="D214" s="59"/>
      <c r="E214" s="97">
        <v>1</v>
      </c>
      <c r="F214" s="98">
        <v>20</v>
      </c>
      <c r="G214" s="103">
        <v>1</v>
      </c>
      <c r="H214" s="104"/>
      <c r="I214" s="79">
        <v>0</v>
      </c>
      <c r="J214" s="104"/>
      <c r="K214" s="79">
        <v>0</v>
      </c>
    </row>
    <row r="215" spans="2:11" ht="19.95" customHeight="1" x14ac:dyDescent="0.3">
      <c r="B215" s="5">
        <f>ROWS($A$117:A215)+200</f>
        <v>299</v>
      </c>
      <c r="C215" s="2" t="s">
        <v>244</v>
      </c>
      <c r="D215" s="59"/>
      <c r="E215" s="97">
        <v>1</v>
      </c>
      <c r="F215" s="98">
        <v>6</v>
      </c>
      <c r="G215" s="103">
        <v>1</v>
      </c>
      <c r="H215" s="104"/>
      <c r="I215" s="79">
        <v>0</v>
      </c>
      <c r="J215" s="104"/>
      <c r="K215" s="79">
        <v>0</v>
      </c>
    </row>
    <row r="216" spans="2:11" ht="19.95" customHeight="1" x14ac:dyDescent="0.3">
      <c r="B216" s="5">
        <f>ROWS($A$117:A216)+200</f>
        <v>300</v>
      </c>
      <c r="C216" s="2" t="s">
        <v>245</v>
      </c>
      <c r="D216" s="59"/>
      <c r="E216" s="97">
        <v>1</v>
      </c>
      <c r="F216" s="98">
        <v>6</v>
      </c>
      <c r="G216" s="103">
        <v>1</v>
      </c>
      <c r="H216" s="104"/>
      <c r="I216" s="79">
        <v>0</v>
      </c>
      <c r="J216" s="104"/>
      <c r="K216" s="79">
        <v>0</v>
      </c>
    </row>
    <row r="217" spans="2:11" ht="19.95" customHeight="1" x14ac:dyDescent="0.3">
      <c r="B217" s="5">
        <f>ROWS($A$117:A217)+200</f>
        <v>301</v>
      </c>
      <c r="C217" s="2" t="s">
        <v>267</v>
      </c>
      <c r="D217" s="59"/>
      <c r="E217" s="97">
        <v>1</v>
      </c>
      <c r="F217" s="98">
        <v>5</v>
      </c>
      <c r="G217" s="103">
        <v>1</v>
      </c>
      <c r="H217" s="104"/>
      <c r="I217" s="79">
        <v>0</v>
      </c>
      <c r="J217" s="104"/>
      <c r="K217" s="79">
        <v>0</v>
      </c>
    </row>
    <row r="218" spans="2:11" ht="19.95" customHeight="1" x14ac:dyDescent="0.3">
      <c r="B218" s="5">
        <f>ROWS($A$117:A218)+200</f>
        <v>302</v>
      </c>
      <c r="C218" s="2" t="s">
        <v>246</v>
      </c>
      <c r="D218" s="59"/>
      <c r="E218" s="97">
        <v>1</v>
      </c>
      <c r="F218" s="98">
        <v>2</v>
      </c>
      <c r="G218" s="103">
        <v>1</v>
      </c>
      <c r="H218" s="104"/>
      <c r="I218" s="79">
        <v>0</v>
      </c>
      <c r="J218" s="104"/>
      <c r="K218" s="79">
        <v>0</v>
      </c>
    </row>
    <row r="219" spans="2:11" ht="19.95" customHeight="1" x14ac:dyDescent="0.3">
      <c r="B219" s="5">
        <f>ROWS($A$117:A219)+200</f>
        <v>303</v>
      </c>
      <c r="C219" s="2" t="s">
        <v>247</v>
      </c>
      <c r="D219" s="59"/>
      <c r="E219" s="97">
        <v>1</v>
      </c>
      <c r="F219" s="98">
        <v>2</v>
      </c>
      <c r="G219" s="103">
        <v>1</v>
      </c>
      <c r="H219" s="104"/>
      <c r="I219" s="79">
        <v>0</v>
      </c>
      <c r="J219" s="104"/>
      <c r="K219" s="79">
        <v>0</v>
      </c>
    </row>
    <row r="220" spans="2:11" ht="19.95" customHeight="1" x14ac:dyDescent="0.3">
      <c r="B220" s="5">
        <f>ROWS($A$117:A220)+200</f>
        <v>304</v>
      </c>
      <c r="C220" s="2" t="s">
        <v>248</v>
      </c>
      <c r="D220" s="59"/>
      <c r="E220" s="97">
        <v>1</v>
      </c>
      <c r="F220" s="98">
        <v>2</v>
      </c>
      <c r="G220" s="103">
        <v>1</v>
      </c>
      <c r="H220" s="104"/>
      <c r="I220" s="79">
        <v>0</v>
      </c>
      <c r="J220" s="104"/>
      <c r="K220" s="79">
        <v>0</v>
      </c>
    </row>
    <row r="221" spans="2:11" ht="19.95" customHeight="1" x14ac:dyDescent="0.3">
      <c r="B221" s="5">
        <f>ROWS($A$117:A221)+200</f>
        <v>305</v>
      </c>
      <c r="C221" s="2" t="s">
        <v>249</v>
      </c>
      <c r="D221" s="59"/>
      <c r="E221" s="97">
        <v>1</v>
      </c>
      <c r="F221" s="98">
        <v>20</v>
      </c>
      <c r="G221" s="103">
        <v>1</v>
      </c>
      <c r="H221" s="104"/>
      <c r="I221" s="79">
        <v>0</v>
      </c>
      <c r="J221" s="104"/>
      <c r="K221" s="79">
        <v>0</v>
      </c>
    </row>
    <row r="222" spans="2:11" ht="19.95" customHeight="1" x14ac:dyDescent="0.3">
      <c r="B222" s="5">
        <f>ROWS($A$117:A222)+200</f>
        <v>306</v>
      </c>
      <c r="C222" s="2" t="s">
        <v>250</v>
      </c>
      <c r="D222" s="59"/>
      <c r="E222" s="97">
        <v>1</v>
      </c>
      <c r="F222" s="98">
        <v>5</v>
      </c>
      <c r="G222" s="103">
        <v>1</v>
      </c>
      <c r="H222" s="104"/>
      <c r="I222" s="79">
        <v>0</v>
      </c>
      <c r="J222" s="104"/>
      <c r="K222" s="79">
        <v>0</v>
      </c>
    </row>
    <row r="223" spans="2:11" ht="19.95" customHeight="1" x14ac:dyDescent="0.3">
      <c r="B223" s="5">
        <f>ROWS($A$117:A223)+200</f>
        <v>307</v>
      </c>
      <c r="C223" s="2" t="s">
        <v>251</v>
      </c>
      <c r="D223" s="59"/>
      <c r="E223" s="97">
        <v>1</v>
      </c>
      <c r="F223" s="98">
        <v>3</v>
      </c>
      <c r="G223" s="103">
        <v>1</v>
      </c>
      <c r="H223" s="104"/>
      <c r="I223" s="79">
        <v>0</v>
      </c>
      <c r="J223" s="104"/>
      <c r="K223" s="79">
        <v>0</v>
      </c>
    </row>
    <row r="224" spans="2:11" ht="19.95" customHeight="1" x14ac:dyDescent="0.3">
      <c r="B224" s="5">
        <f>ROWS($A$117:A224)+200</f>
        <v>308</v>
      </c>
      <c r="C224" s="2" t="s">
        <v>252</v>
      </c>
      <c r="D224" s="59"/>
      <c r="E224" s="97">
        <v>1</v>
      </c>
      <c r="F224" s="98">
        <v>20</v>
      </c>
      <c r="G224" s="103">
        <v>1</v>
      </c>
      <c r="H224" s="104"/>
      <c r="I224" s="79">
        <v>0</v>
      </c>
      <c r="J224" s="104"/>
      <c r="K224" s="79">
        <v>0</v>
      </c>
    </row>
    <row r="225" spans="2:11" ht="19.95" customHeight="1" x14ac:dyDescent="0.3">
      <c r="B225" s="5">
        <f>ROWS($A$117:A225)+200</f>
        <v>309</v>
      </c>
      <c r="C225" s="2" t="s">
        <v>253</v>
      </c>
      <c r="D225" s="59"/>
      <c r="E225" s="97">
        <v>1</v>
      </c>
      <c r="F225" s="98">
        <v>20</v>
      </c>
      <c r="G225" s="103">
        <v>1</v>
      </c>
      <c r="H225" s="104"/>
      <c r="I225" s="79">
        <v>0</v>
      </c>
      <c r="J225" s="104"/>
      <c r="K225" s="79">
        <v>0</v>
      </c>
    </row>
    <row r="226" spans="2:11" ht="19.95" customHeight="1" x14ac:dyDescent="0.3">
      <c r="B226" s="5">
        <f>ROWS($A$117:A226)+200</f>
        <v>310</v>
      </c>
      <c r="C226" s="2" t="s">
        <v>254</v>
      </c>
      <c r="D226" s="59"/>
      <c r="E226" s="97">
        <v>1</v>
      </c>
      <c r="F226" s="98">
        <v>20</v>
      </c>
      <c r="G226" s="103">
        <v>1</v>
      </c>
      <c r="H226" s="104"/>
      <c r="I226" s="79">
        <v>0</v>
      </c>
      <c r="J226" s="104"/>
      <c r="K226" s="79">
        <v>0</v>
      </c>
    </row>
    <row r="227" spans="2:11" ht="19.95" customHeight="1" x14ac:dyDescent="0.3">
      <c r="B227" s="5">
        <f>ROWS($A$117:A227)+200</f>
        <v>311</v>
      </c>
      <c r="C227" s="2" t="s">
        <v>255</v>
      </c>
      <c r="D227" s="59"/>
      <c r="E227" s="97">
        <v>1</v>
      </c>
      <c r="F227" s="98">
        <v>5</v>
      </c>
      <c r="G227" s="103">
        <v>1</v>
      </c>
      <c r="H227" s="104"/>
      <c r="I227" s="79">
        <v>0</v>
      </c>
      <c r="J227" s="104"/>
      <c r="K227" s="79">
        <v>0</v>
      </c>
    </row>
    <row r="228" spans="2:11" ht="19.95" customHeight="1" x14ac:dyDescent="0.3">
      <c r="B228" s="5">
        <f>ROWS($A$117:A228)+200</f>
        <v>312</v>
      </c>
      <c r="C228" s="2" t="s">
        <v>256</v>
      </c>
      <c r="D228" s="59"/>
      <c r="E228" s="97">
        <v>1</v>
      </c>
      <c r="F228" s="98">
        <v>1</v>
      </c>
      <c r="G228" s="103">
        <v>1</v>
      </c>
      <c r="H228" s="104"/>
      <c r="I228" s="79">
        <v>0</v>
      </c>
      <c r="J228" s="104"/>
      <c r="K228" s="79">
        <v>0</v>
      </c>
    </row>
    <row r="229" spans="2:11" ht="38.4" customHeight="1" x14ac:dyDescent="0.3">
      <c r="B229" s="5">
        <f>ROWS($A$117:A229)+200</f>
        <v>313</v>
      </c>
      <c r="C229" s="159" t="s">
        <v>271</v>
      </c>
      <c r="D229" s="160"/>
      <c r="E229" s="97">
        <v>1</v>
      </c>
      <c r="F229" s="98">
        <v>1</v>
      </c>
      <c r="G229" s="103">
        <v>1</v>
      </c>
      <c r="H229" s="104"/>
      <c r="I229" s="79">
        <v>0</v>
      </c>
      <c r="J229" s="104"/>
      <c r="K229" s="79">
        <v>0</v>
      </c>
    </row>
    <row r="230" spans="2:11" ht="19.95" customHeight="1" x14ac:dyDescent="0.3">
      <c r="B230" s="5">
        <f>ROWS($A$117:A230)+200</f>
        <v>314</v>
      </c>
      <c r="C230" s="2"/>
      <c r="D230" s="59"/>
      <c r="E230" s="97">
        <v>1</v>
      </c>
      <c r="F230" s="98">
        <v>1</v>
      </c>
      <c r="G230" s="103">
        <v>1</v>
      </c>
      <c r="H230" s="104"/>
      <c r="I230" s="79">
        <v>0</v>
      </c>
      <c r="J230" s="104"/>
      <c r="K230" s="79">
        <v>0</v>
      </c>
    </row>
    <row r="231" spans="2:11" ht="19.95" customHeight="1" x14ac:dyDescent="0.3">
      <c r="B231" s="5">
        <f>ROWS($A$117:A231)+200</f>
        <v>315</v>
      </c>
      <c r="C231" s="2"/>
      <c r="D231" s="59"/>
      <c r="E231" s="97">
        <v>1</v>
      </c>
      <c r="F231" s="98">
        <v>1</v>
      </c>
      <c r="G231" s="103">
        <v>1</v>
      </c>
      <c r="H231" s="104"/>
      <c r="I231" s="79">
        <v>0</v>
      </c>
      <c r="J231" s="104"/>
      <c r="K231" s="79">
        <v>0</v>
      </c>
    </row>
    <row r="232" spans="2:11" ht="19.95" customHeight="1" x14ac:dyDescent="0.3">
      <c r="B232" s="5">
        <f>ROWS($A$117:A232)+200</f>
        <v>316</v>
      </c>
      <c r="C232" s="2"/>
      <c r="D232" s="59"/>
      <c r="E232" s="97">
        <v>1</v>
      </c>
      <c r="F232" s="98">
        <v>1</v>
      </c>
      <c r="G232" s="103">
        <v>1</v>
      </c>
      <c r="H232" s="104"/>
      <c r="I232" s="79">
        <v>0</v>
      </c>
      <c r="J232" s="104"/>
      <c r="K232" s="79">
        <v>0</v>
      </c>
    </row>
    <row r="233" spans="2:11" ht="19.95" customHeight="1" x14ac:dyDescent="0.3">
      <c r="B233" s="13" t="s">
        <v>19</v>
      </c>
      <c r="C233" s="14" t="s">
        <v>20</v>
      </c>
      <c r="D233" s="14"/>
      <c r="E233" s="88"/>
      <c r="F233" s="88"/>
      <c r="G233" s="89">
        <f>$G$254</f>
        <v>7.0000000000000007E-2</v>
      </c>
      <c r="H233" s="90"/>
      <c r="I233" s="91">
        <f>SUMPRODUCT($I117:$I232,$F$117:$F$232)*$G$233</f>
        <v>0</v>
      </c>
      <c r="J233" s="90"/>
      <c r="K233" s="91">
        <f>SUMPRODUCT($K117:$K232,$F$117:$F$232)*$G$233</f>
        <v>0</v>
      </c>
    </row>
    <row r="234" spans="2:11" customFormat="1" ht="30" customHeight="1" x14ac:dyDescent="0.3">
      <c r="B234" s="28" t="s">
        <v>42</v>
      </c>
      <c r="C234" s="27"/>
      <c r="D234" s="27"/>
      <c r="E234" s="105"/>
      <c r="F234" s="105"/>
      <c r="G234" s="106"/>
      <c r="H234" s="107"/>
      <c r="I234" s="108"/>
      <c r="J234" s="107"/>
      <c r="K234" s="108"/>
    </row>
    <row r="235" spans="2:11" ht="19.95" customHeight="1" x14ac:dyDescent="0.3">
      <c r="B235" s="5">
        <f>ROWS($A$235:A235)+330</f>
        <v>331</v>
      </c>
      <c r="C235" s="31"/>
      <c r="D235" s="62"/>
      <c r="E235" s="97">
        <v>1</v>
      </c>
      <c r="F235" s="98">
        <v>1</v>
      </c>
      <c r="G235" s="103">
        <v>0</v>
      </c>
      <c r="H235" s="104"/>
      <c r="I235" s="79">
        <v>0</v>
      </c>
      <c r="J235" s="104"/>
      <c r="K235" s="79">
        <v>0</v>
      </c>
    </row>
    <row r="236" spans="2:11" ht="19.95" customHeight="1" x14ac:dyDescent="0.3">
      <c r="B236" s="5">
        <f>ROWS($A$235:A236)+330</f>
        <v>332</v>
      </c>
      <c r="C236" s="31"/>
      <c r="D236" s="62"/>
      <c r="E236" s="97">
        <v>1</v>
      </c>
      <c r="F236" s="98">
        <v>1</v>
      </c>
      <c r="G236" s="103">
        <v>0</v>
      </c>
      <c r="H236" s="104"/>
      <c r="I236" s="79">
        <v>0</v>
      </c>
      <c r="J236" s="104"/>
      <c r="K236" s="79">
        <v>0</v>
      </c>
    </row>
    <row r="237" spans="2:11" ht="19.95" customHeight="1" x14ac:dyDescent="0.3">
      <c r="B237" s="5">
        <f>ROWS($A$235:A237)+330</f>
        <v>333</v>
      </c>
      <c r="C237" s="31"/>
      <c r="D237" s="62"/>
      <c r="E237" s="97">
        <v>1</v>
      </c>
      <c r="F237" s="98">
        <v>1</v>
      </c>
      <c r="G237" s="103">
        <v>0</v>
      </c>
      <c r="H237" s="104"/>
      <c r="I237" s="79">
        <v>0</v>
      </c>
      <c r="J237" s="104"/>
      <c r="K237" s="79">
        <v>0</v>
      </c>
    </row>
    <row r="238" spans="2:11" ht="19.95" customHeight="1" x14ac:dyDescent="0.3">
      <c r="B238" s="5">
        <f>ROWS($A$235:A238)+330</f>
        <v>334</v>
      </c>
      <c r="C238" s="31"/>
      <c r="D238" s="62"/>
      <c r="E238" s="97">
        <v>1</v>
      </c>
      <c r="F238" s="98">
        <v>1</v>
      </c>
      <c r="G238" s="103">
        <v>0</v>
      </c>
      <c r="H238" s="104"/>
      <c r="I238" s="79">
        <v>0</v>
      </c>
      <c r="J238" s="104"/>
      <c r="K238" s="79">
        <v>0</v>
      </c>
    </row>
    <row r="239" spans="2:11" ht="19.95" customHeight="1" x14ac:dyDescent="0.3">
      <c r="B239" s="5">
        <f>ROWS($A$235:A239)+330</f>
        <v>335</v>
      </c>
      <c r="C239" s="31"/>
      <c r="D239" s="62"/>
      <c r="E239" s="97">
        <v>1</v>
      </c>
      <c r="F239" s="98">
        <v>1</v>
      </c>
      <c r="G239" s="103">
        <v>0</v>
      </c>
      <c r="H239" s="104"/>
      <c r="I239" s="79">
        <v>0</v>
      </c>
      <c r="J239" s="104"/>
      <c r="K239" s="79">
        <v>0</v>
      </c>
    </row>
    <row r="240" spans="2:11" ht="19.95" customHeight="1" x14ac:dyDescent="0.3">
      <c r="B240" s="5">
        <f>ROWS($A$235:A240)+330</f>
        <v>336</v>
      </c>
      <c r="C240" s="31"/>
      <c r="D240" s="62"/>
      <c r="E240" s="97">
        <v>1</v>
      </c>
      <c r="F240" s="98">
        <v>1</v>
      </c>
      <c r="G240" s="103">
        <v>0</v>
      </c>
      <c r="H240" s="104"/>
      <c r="I240" s="79">
        <v>0</v>
      </c>
      <c r="J240" s="104"/>
      <c r="K240" s="79">
        <v>0</v>
      </c>
    </row>
    <row r="241" spans="2:11" ht="19.95" customHeight="1" x14ac:dyDescent="0.3">
      <c r="B241" s="5">
        <f>ROWS($A$235:A241)+330</f>
        <v>337</v>
      </c>
      <c r="C241" s="31"/>
      <c r="D241" s="62"/>
      <c r="E241" s="97">
        <v>1</v>
      </c>
      <c r="F241" s="98">
        <v>1</v>
      </c>
      <c r="G241" s="103">
        <v>0</v>
      </c>
      <c r="H241" s="104"/>
      <c r="I241" s="79">
        <v>0</v>
      </c>
      <c r="J241" s="104"/>
      <c r="K241" s="79">
        <v>0</v>
      </c>
    </row>
    <row r="242" spans="2:11" ht="19.95" customHeight="1" x14ac:dyDescent="0.3">
      <c r="B242" s="5">
        <f>ROWS($A$235:A242)+330</f>
        <v>338</v>
      </c>
      <c r="C242" s="31"/>
      <c r="D242" s="62"/>
      <c r="E242" s="97">
        <v>1</v>
      </c>
      <c r="F242" s="98">
        <v>1</v>
      </c>
      <c r="G242" s="103">
        <v>0</v>
      </c>
      <c r="H242" s="104"/>
      <c r="I242" s="79">
        <v>0</v>
      </c>
      <c r="J242" s="104"/>
      <c r="K242" s="79">
        <v>0</v>
      </c>
    </row>
    <row r="243" spans="2:11" ht="19.95" customHeight="1" x14ac:dyDescent="0.3">
      <c r="B243" s="5">
        <f>ROWS($A$235:A243)+330</f>
        <v>339</v>
      </c>
      <c r="C243" s="31"/>
      <c r="D243" s="62"/>
      <c r="E243" s="97">
        <v>1</v>
      </c>
      <c r="F243" s="98">
        <v>1</v>
      </c>
      <c r="G243" s="103">
        <v>0</v>
      </c>
      <c r="H243" s="104"/>
      <c r="I243" s="79">
        <v>0</v>
      </c>
      <c r="J243" s="104"/>
      <c r="K243" s="79">
        <v>0</v>
      </c>
    </row>
    <row r="244" spans="2:11" ht="19.95" customHeight="1" x14ac:dyDescent="0.3">
      <c r="B244" s="5">
        <f>ROWS($A$235:A244)+330</f>
        <v>340</v>
      </c>
      <c r="C244" s="31"/>
      <c r="D244" s="62"/>
      <c r="E244" s="97">
        <v>1</v>
      </c>
      <c r="F244" s="98">
        <v>1</v>
      </c>
      <c r="G244" s="103">
        <v>0</v>
      </c>
      <c r="H244" s="104"/>
      <c r="I244" s="79">
        <v>0</v>
      </c>
      <c r="J244" s="104"/>
      <c r="K244" s="79">
        <v>0</v>
      </c>
    </row>
    <row r="245" spans="2:11" customFormat="1" ht="30" customHeight="1" x14ac:dyDescent="0.3">
      <c r="B245" s="28" t="s">
        <v>2</v>
      </c>
      <c r="C245" s="27"/>
      <c r="D245" s="27"/>
      <c r="E245" s="105"/>
      <c r="F245" s="105"/>
      <c r="G245" s="106"/>
      <c r="H245" s="107"/>
      <c r="I245" s="108"/>
      <c r="J245" s="107"/>
      <c r="K245" s="108"/>
    </row>
    <row r="246" spans="2:11" ht="19.95" customHeight="1" x14ac:dyDescent="0.3">
      <c r="B246" s="5">
        <f>ROWS($A$246:A246)+400</f>
        <v>401</v>
      </c>
      <c r="C246" s="2" t="s">
        <v>30</v>
      </c>
      <c r="D246" s="59"/>
      <c r="E246" s="97">
        <v>1</v>
      </c>
      <c r="F246" s="98">
        <f>D255</f>
        <v>20</v>
      </c>
      <c r="G246" s="103">
        <f>$G$255</f>
        <v>0.02</v>
      </c>
      <c r="H246" s="104"/>
      <c r="I246" s="79">
        <v>0</v>
      </c>
      <c r="J246" s="104"/>
      <c r="K246" s="79">
        <v>0</v>
      </c>
    </row>
    <row r="247" spans="2:11" ht="19.95" customHeight="1" x14ac:dyDescent="0.3">
      <c r="B247" s="5">
        <f>ROWS($A$246:A247)+400</f>
        <v>402</v>
      </c>
      <c r="C247" s="33" t="s">
        <v>279</v>
      </c>
      <c r="D247" s="8"/>
      <c r="E247" s="97">
        <v>1</v>
      </c>
      <c r="F247" s="98">
        <f>D256</f>
        <v>5</v>
      </c>
      <c r="G247" s="103">
        <f>G256</f>
        <v>0</v>
      </c>
      <c r="H247" s="104"/>
      <c r="I247" s="79">
        <v>0</v>
      </c>
      <c r="J247" s="104"/>
      <c r="K247" s="79">
        <v>0</v>
      </c>
    </row>
    <row r="248" spans="2:11" ht="19.95" customHeight="1" x14ac:dyDescent="0.3">
      <c r="B248" s="5">
        <f>ROWS($A$246:A248)+400</f>
        <v>403</v>
      </c>
      <c r="C248" s="33" t="s">
        <v>280</v>
      </c>
      <c r="D248" s="8"/>
      <c r="E248" s="97">
        <v>1</v>
      </c>
      <c r="F248" s="98">
        <f>D257</f>
        <v>10</v>
      </c>
      <c r="G248" s="103">
        <f>$G$257</f>
        <v>0.03</v>
      </c>
      <c r="H248" s="104"/>
      <c r="I248" s="79">
        <v>0</v>
      </c>
      <c r="J248" s="104"/>
      <c r="K248" s="79">
        <v>0</v>
      </c>
    </row>
    <row r="249" spans="2:11" ht="19.95" customHeight="1" x14ac:dyDescent="0.3">
      <c r="B249" s="5">
        <f>ROWS($A$246:A249)+400</f>
        <v>404</v>
      </c>
      <c r="C249" s="33"/>
      <c r="D249" s="8"/>
      <c r="E249" s="97">
        <v>1</v>
      </c>
      <c r="F249" s="98">
        <f t="shared" ref="F249" si="0">D259</f>
        <v>0</v>
      </c>
      <c r="G249" s="103">
        <v>0</v>
      </c>
      <c r="H249" s="104"/>
      <c r="I249" s="79">
        <v>0</v>
      </c>
      <c r="J249" s="104"/>
      <c r="K249" s="79">
        <v>0</v>
      </c>
    </row>
    <row r="250" spans="2:11" s="37" customFormat="1" ht="30" customHeight="1" x14ac:dyDescent="0.3">
      <c r="B250" s="139" t="s">
        <v>29</v>
      </c>
      <c r="C250" s="36"/>
      <c r="D250" s="36"/>
      <c r="E250" s="109"/>
      <c r="F250" s="109"/>
      <c r="G250" s="110"/>
      <c r="H250" s="111"/>
      <c r="I250" s="112"/>
      <c r="J250" s="111"/>
      <c r="K250" s="112"/>
    </row>
    <row r="251" spans="2:11" ht="19.95" customHeight="1" x14ac:dyDescent="0.3">
      <c r="B251" s="140">
        <f>ROWS($A$251:A251)+500</f>
        <v>501</v>
      </c>
      <c r="C251" s="32" t="s">
        <v>281</v>
      </c>
      <c r="D251" s="9">
        <v>1</v>
      </c>
      <c r="E251" s="113"/>
      <c r="F251" s="117">
        <f t="shared" ref="F251:F256" si="1">D251</f>
        <v>1</v>
      </c>
      <c r="G251" s="114">
        <v>0.78</v>
      </c>
      <c r="H251" s="113"/>
      <c r="I251" s="115">
        <f>I13</f>
        <v>0</v>
      </c>
      <c r="J251" s="113"/>
      <c r="K251" s="115">
        <f>K13</f>
        <v>0</v>
      </c>
    </row>
    <row r="252" spans="2:11" ht="19.95" customHeight="1" x14ac:dyDescent="0.3">
      <c r="B252" s="140">
        <f>ROWS($A$251:A252)+500</f>
        <v>502</v>
      </c>
      <c r="C252" s="2" t="s">
        <v>56</v>
      </c>
      <c r="D252" s="63">
        <v>4</v>
      </c>
      <c r="E252" s="116"/>
      <c r="F252" s="117">
        <f t="shared" si="1"/>
        <v>4</v>
      </c>
      <c r="G252" s="118">
        <v>0.03</v>
      </c>
      <c r="H252" s="116"/>
      <c r="I252" s="119">
        <f>I22</f>
        <v>0</v>
      </c>
      <c r="J252" s="116"/>
      <c r="K252" s="119">
        <f>K22*$E$22</f>
        <v>0</v>
      </c>
    </row>
    <row r="253" spans="2:11" ht="19.95" customHeight="1" x14ac:dyDescent="0.3">
      <c r="B253" s="140">
        <f>ROWS($A$251:A253)+500</f>
        <v>503</v>
      </c>
      <c r="C253" s="2" t="s">
        <v>21</v>
      </c>
      <c r="D253" s="59">
        <v>1</v>
      </c>
      <c r="E253" s="116"/>
      <c r="F253" s="117">
        <f t="shared" si="1"/>
        <v>1</v>
      </c>
      <c r="G253" s="118">
        <v>7.0000000000000007E-2</v>
      </c>
      <c r="H253" s="116"/>
      <c r="I253" s="121">
        <f>I104</f>
        <v>0</v>
      </c>
      <c r="J253" s="116"/>
      <c r="K253" s="121">
        <f>K104</f>
        <v>0</v>
      </c>
    </row>
    <row r="254" spans="2:11" ht="19.95" customHeight="1" x14ac:dyDescent="0.3">
      <c r="B254" s="140">
        <f>ROWS($A$251:A254)+500</f>
        <v>504</v>
      </c>
      <c r="C254" s="2" t="s">
        <v>282</v>
      </c>
      <c r="D254" s="59">
        <v>1</v>
      </c>
      <c r="E254" s="116"/>
      <c r="F254" s="117">
        <f t="shared" si="1"/>
        <v>1</v>
      </c>
      <c r="G254" s="118">
        <v>7.0000000000000007E-2</v>
      </c>
      <c r="H254" s="116"/>
      <c r="I254" s="121">
        <f>I233</f>
        <v>0</v>
      </c>
      <c r="J254" s="116"/>
      <c r="K254" s="121">
        <f>K233</f>
        <v>0</v>
      </c>
    </row>
    <row r="255" spans="2:11" ht="19.95" customHeight="1" x14ac:dyDescent="0.3">
      <c r="B255" s="140">
        <f>ROWS($A$251:A255)+500</f>
        <v>505</v>
      </c>
      <c r="C255" s="2" t="s">
        <v>31</v>
      </c>
      <c r="D255" s="64">
        <v>20</v>
      </c>
      <c r="E255" s="116"/>
      <c r="F255" s="117">
        <f t="shared" si="1"/>
        <v>20</v>
      </c>
      <c r="G255" s="118">
        <v>0.02</v>
      </c>
      <c r="H255" s="116"/>
      <c r="I255" s="119">
        <f>I246*$F255</f>
        <v>0</v>
      </c>
      <c r="J255" s="116"/>
      <c r="K255" s="119">
        <f>K246*$F255</f>
        <v>0</v>
      </c>
    </row>
    <row r="256" spans="2:11" ht="19.95" customHeight="1" x14ac:dyDescent="0.3">
      <c r="B256" s="140">
        <f>ROWS($A$251:A256)+500</f>
        <v>506</v>
      </c>
      <c r="C256" s="2" t="s">
        <v>283</v>
      </c>
      <c r="D256" s="143">
        <v>5</v>
      </c>
      <c r="E256" s="116"/>
      <c r="F256" s="117">
        <f t="shared" si="1"/>
        <v>5</v>
      </c>
      <c r="G256" s="118">
        <v>0</v>
      </c>
      <c r="H256" s="116"/>
      <c r="I256" s="119">
        <f t="shared" ref="I256:I257" si="2">I247*$F256</f>
        <v>0</v>
      </c>
      <c r="J256" s="116"/>
      <c r="K256" s="119">
        <f t="shared" ref="K256:K257" si="3">K247*$F256</f>
        <v>0</v>
      </c>
    </row>
    <row r="257" spans="2:11" ht="19.95" customHeight="1" x14ac:dyDescent="0.3">
      <c r="B257" s="140">
        <f>ROWS($A$251:A257)+500</f>
        <v>507</v>
      </c>
      <c r="C257" s="2" t="s">
        <v>280</v>
      </c>
      <c r="D257" s="59">
        <v>10</v>
      </c>
      <c r="E257" s="116"/>
      <c r="F257" s="117">
        <f>D257</f>
        <v>10</v>
      </c>
      <c r="G257" s="118">
        <v>0.03</v>
      </c>
      <c r="H257" s="116"/>
      <c r="I257" s="119">
        <f t="shared" si="2"/>
        <v>0</v>
      </c>
      <c r="J257" s="116"/>
      <c r="K257" s="119">
        <f t="shared" si="3"/>
        <v>0</v>
      </c>
    </row>
    <row r="258" spans="2:11" ht="19.95" customHeight="1" x14ac:dyDescent="0.3">
      <c r="B258" s="140">
        <f>ROWS($A$251:A258)+500</f>
        <v>508</v>
      </c>
      <c r="C258" s="141" t="s">
        <v>284</v>
      </c>
      <c r="D258" s="59"/>
      <c r="E258" s="116"/>
      <c r="F258" s="117"/>
      <c r="G258" s="118">
        <f>SUM(G251:G257)</f>
        <v>1.0000000000000002</v>
      </c>
      <c r="H258" s="116"/>
      <c r="I258" s="120">
        <f>SUMPRODUCT(I251:I252,$G251:$G252,$F251:$F252)+I253+I254+SUMPRODUCT(I255:I257,$G255:$G257)</f>
        <v>0</v>
      </c>
      <c r="J258" s="116"/>
      <c r="K258" s="120">
        <f>SUMPRODUCT(K251:K252,$G251:$G252,$F251:$F252)+K253+K254+SUMPRODUCT(K255:K257,$G255:$G257)</f>
        <v>0</v>
      </c>
    </row>
    <row r="260" spans="2:11" s="12" customFormat="1" ht="25.2" customHeight="1" x14ac:dyDescent="0.3">
      <c r="B260" s="47" t="s">
        <v>26</v>
      </c>
      <c r="C260" s="57"/>
      <c r="D260" s="164"/>
      <c r="E260" s="164"/>
      <c r="F260" s="164"/>
      <c r="G260" s="165"/>
      <c r="H260" s="166" t="s">
        <v>286</v>
      </c>
      <c r="I260" s="166"/>
      <c r="J260" s="166" t="s">
        <v>285</v>
      </c>
      <c r="K260" s="166"/>
    </row>
    <row r="261" spans="2:11" ht="45" customHeight="1" x14ac:dyDescent="0.3">
      <c r="B261" s="48"/>
      <c r="C261" s="25"/>
      <c r="D261" s="25"/>
      <c r="E261" s="25"/>
      <c r="F261" s="25"/>
      <c r="G261" s="55"/>
      <c r="H261" s="51" t="s">
        <v>25</v>
      </c>
      <c r="I261" s="52"/>
      <c r="J261" s="51" t="s">
        <v>25</v>
      </c>
      <c r="K261" s="52"/>
    </row>
    <row r="262" spans="2:11" ht="45" customHeight="1" x14ac:dyDescent="0.3">
      <c r="B262" s="49"/>
      <c r="C262" s="50"/>
      <c r="D262" s="50"/>
      <c r="E262" s="50"/>
      <c r="F262" s="50"/>
      <c r="G262" s="56"/>
      <c r="H262" s="53" t="s">
        <v>12</v>
      </c>
      <c r="I262" s="54"/>
      <c r="J262" s="53" t="s">
        <v>12</v>
      </c>
      <c r="K262" s="54"/>
    </row>
    <row r="264" spans="2:11" ht="30" customHeight="1" x14ac:dyDescent="0.3">
      <c r="B264" s="15" t="s">
        <v>7</v>
      </c>
      <c r="C264" s="16" t="s">
        <v>6</v>
      </c>
      <c r="D264" s="8"/>
      <c r="E264" s="8"/>
      <c r="F264" s="8"/>
      <c r="G264" s="17"/>
      <c r="H264" s="26" t="s">
        <v>8</v>
      </c>
      <c r="I264" s="18"/>
      <c r="J264" s="155"/>
      <c r="K264" s="156"/>
    </row>
    <row r="265" spans="2:11" ht="30" customHeight="1" x14ac:dyDescent="0.3">
      <c r="B265" s="19"/>
      <c r="C265" s="20"/>
      <c r="G265" s="21"/>
      <c r="H265" s="26" t="s">
        <v>9</v>
      </c>
      <c r="I265" s="18"/>
      <c r="J265" s="155"/>
      <c r="K265" s="156"/>
    </row>
    <row r="266" spans="2:11" ht="30" customHeight="1" x14ac:dyDescent="0.3">
      <c r="B266" s="19"/>
      <c r="C266" s="20"/>
      <c r="G266" s="21"/>
      <c r="H266" s="26" t="s">
        <v>24</v>
      </c>
      <c r="I266" s="18"/>
      <c r="J266" s="34"/>
      <c r="K266" s="35"/>
    </row>
    <row r="267" spans="2:11" ht="30" customHeight="1" x14ac:dyDescent="0.3">
      <c r="B267" s="19"/>
      <c r="C267" s="20"/>
      <c r="G267" s="21"/>
      <c r="H267" s="26" t="s">
        <v>22</v>
      </c>
      <c r="I267" s="18"/>
      <c r="J267" s="155"/>
      <c r="K267" s="156"/>
    </row>
    <row r="268" spans="2:11" ht="30" customHeight="1" x14ac:dyDescent="0.3">
      <c r="B268" s="19"/>
      <c r="C268" s="20"/>
      <c r="G268" s="21"/>
      <c r="H268" s="26" t="s">
        <v>23</v>
      </c>
      <c r="I268" s="18"/>
      <c r="J268" s="155"/>
      <c r="K268" s="156"/>
    </row>
    <row r="269" spans="2:11" ht="30" customHeight="1" x14ac:dyDescent="0.3">
      <c r="B269" s="19"/>
      <c r="C269" s="20"/>
      <c r="G269" s="21"/>
      <c r="H269" s="26" t="s">
        <v>10</v>
      </c>
      <c r="I269" s="18"/>
      <c r="J269" s="34"/>
      <c r="K269" s="35"/>
    </row>
    <row r="270" spans="2:11" ht="45" customHeight="1" x14ac:dyDescent="0.3">
      <c r="B270" s="22"/>
      <c r="C270" s="23"/>
      <c r="D270" s="9"/>
      <c r="E270" s="9"/>
      <c r="F270" s="9"/>
      <c r="G270" s="24"/>
      <c r="H270" s="26" t="s">
        <v>11</v>
      </c>
      <c r="I270" s="18"/>
      <c r="J270" s="155"/>
      <c r="K270" s="156"/>
    </row>
  </sheetData>
  <sheetProtection algorithmName="SHA-512" hashValue="PqBkBeuYQp8zeZtDcisSaOlqJmNAELm2nFpu5/nWbCzO7qGDueWIV7VyPcu6LuZBEPkn1hpP3AMK/wYuKWtqFg==" saltValue="+RW7kIFz0iNT1uuGP9duRg==" spinCount="100000" sheet="1" objects="1" scenarios="1"/>
  <protectedRanges>
    <protectedRange sqref="I29 H107:K115 H106:K106 C106:D115 H117:K229 H235:K244 C235:D244 H246:K249 H261:J262 K261:K262 J264:K270" name="טווח2"/>
    <protectedRange sqref="H54 D3 H6:K9 H13:K13 H22:K22 J14:J21 H14:H21 J24:J27 H24:H27 H28:K29 J30:J31 H30:H31 H32:K33 J34 H34 H35:K37 J38:J42 H38:H42 H43:K45 J46:J47 H46:H47 H48:K53 J54 H54 H55:K64 J65 H65 H66:K82 J83:J85 H83:H85 H86:K103" name="טווח1"/>
  </protectedRanges>
  <mergeCells count="37">
    <mergeCell ref="B7:G7"/>
    <mergeCell ref="H7:I7"/>
    <mergeCell ref="J7:K7"/>
    <mergeCell ref="B1:K1"/>
    <mergeCell ref="B3:C3"/>
    <mergeCell ref="D3:G3"/>
    <mergeCell ref="H3:I3"/>
    <mergeCell ref="J3:K3"/>
    <mergeCell ref="B4:G4"/>
    <mergeCell ref="H4:I4"/>
    <mergeCell ref="J4:K4"/>
    <mergeCell ref="H5:I5"/>
    <mergeCell ref="J5:K5"/>
    <mergeCell ref="B6:G6"/>
    <mergeCell ref="H6:I6"/>
    <mergeCell ref="J6:K6"/>
    <mergeCell ref="D27:D34"/>
    <mergeCell ref="B8:G8"/>
    <mergeCell ref="H8:I8"/>
    <mergeCell ref="J8:K8"/>
    <mergeCell ref="B9:G9"/>
    <mergeCell ref="H9:I9"/>
    <mergeCell ref="J9:K9"/>
    <mergeCell ref="B10:G10"/>
    <mergeCell ref="H10:I10"/>
    <mergeCell ref="J10:K10"/>
    <mergeCell ref="B12:D12"/>
    <mergeCell ref="D24:D26"/>
    <mergeCell ref="J267:K267"/>
    <mergeCell ref="J268:K268"/>
    <mergeCell ref="J270:K270"/>
    <mergeCell ref="C229:D229"/>
    <mergeCell ref="D260:G260"/>
    <mergeCell ref="H260:I260"/>
    <mergeCell ref="J260:K260"/>
    <mergeCell ref="J264:K264"/>
    <mergeCell ref="J265:K265"/>
  </mergeCells>
  <conditionalFormatting sqref="G258">
    <cfRule type="cellIs" dxfId="6" priority="1" operator="notEqual">
      <formula>1</formula>
    </cfRule>
  </conditionalFormatting>
  <dataValidations count="2">
    <dataValidation type="decimal" allowBlank="1" showInputMessage="1" showErrorMessage="1" sqref="K233 I233 I246:I249 K235:K244 I106:I115 K106:K115 I235:I244 K246:K249" xr:uid="{00000000-0002-0000-0200-000000000000}">
      <formula1>0</formula1>
      <formula2>10000</formula2>
    </dataValidation>
    <dataValidation type="decimal" allowBlank="1" showInputMessage="1" showErrorMessage="1" sqref="I48:I53 I55:I64 K43:K45 K48:K53 K55:K64 K66:K82 I35:I37 I66:I82 I43:I45 K86:K104 I86:I104 K35:K37 K13:K22 I13:I22 K117:K232 I117:I232 K32:K33 I28:I29 I32:I33 K28:K29" xr:uid="{00000000-0002-0000-0200-000001000000}">
      <formula1>0</formula1>
      <formula2>100000</formula2>
    </dataValidation>
  </dataValidations>
  <hyperlinks>
    <hyperlink ref="B1:K1" location="'הצעת מחיר '!A1" display="טופס הצעת מחיר לאספקת כסאות גלגלים ממונעים ואחזקתם" xr:uid="{00000000-0004-0000-0200-000000000000}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70"/>
  <sheetViews>
    <sheetView showGridLines="0" rightToLeft="1" zoomScale="70" zoomScaleNormal="7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B6" sqref="B6:G6"/>
    </sheetView>
  </sheetViews>
  <sheetFormatPr defaultColWidth="8.77734375" defaultRowHeight="14.4" x14ac:dyDescent="0.3"/>
  <cols>
    <col min="1" max="1" width="1.21875" style="1" customWidth="1"/>
    <col min="2" max="2" width="4.44140625" style="1" customWidth="1"/>
    <col min="3" max="3" width="33" style="1" customWidth="1"/>
    <col min="4" max="4" width="25.6640625" style="1" customWidth="1"/>
    <col min="5" max="6" width="6.6640625" style="1" customWidth="1"/>
    <col min="7" max="7" width="6.6640625" style="7" customWidth="1"/>
    <col min="8" max="11" width="12.6640625" style="1" customWidth="1"/>
    <col min="12" max="12" width="8.77734375" style="1"/>
    <col min="13" max="21" width="4.21875" style="1" customWidth="1"/>
    <col min="22" max="16384" width="8.77734375" style="1"/>
  </cols>
  <sheetData>
    <row r="1" spans="2:11" ht="23.4" x14ac:dyDescent="0.3">
      <c r="B1" s="174" t="s">
        <v>57</v>
      </c>
      <c r="C1" s="174"/>
      <c r="D1" s="174"/>
      <c r="E1" s="174"/>
      <c r="F1" s="174"/>
      <c r="G1" s="174"/>
      <c r="H1" s="174"/>
      <c r="I1" s="174"/>
      <c r="J1" s="174"/>
      <c r="K1" s="174"/>
    </row>
    <row r="3" spans="2:11" s="12" customFormat="1" ht="25.2" customHeight="1" x14ac:dyDescent="0.3">
      <c r="B3" s="157" t="s">
        <v>65</v>
      </c>
      <c r="C3" s="158"/>
      <c r="D3" s="175"/>
      <c r="E3" s="175"/>
      <c r="F3" s="175"/>
      <c r="G3" s="176"/>
      <c r="H3" s="177" t="s">
        <v>14</v>
      </c>
      <c r="I3" s="177"/>
      <c r="J3" s="177" t="s">
        <v>14</v>
      </c>
      <c r="K3" s="177"/>
    </row>
    <row r="4" spans="2:11" ht="40.5" customHeight="1" x14ac:dyDescent="0.3">
      <c r="B4" s="178"/>
      <c r="C4" s="179"/>
      <c r="D4" s="179"/>
      <c r="E4" s="179"/>
      <c r="F4" s="179"/>
      <c r="G4" s="180"/>
      <c r="H4" s="181" t="s">
        <v>288</v>
      </c>
      <c r="I4" s="181"/>
      <c r="J4" s="181" t="s">
        <v>288</v>
      </c>
      <c r="K4" s="181"/>
    </row>
    <row r="5" spans="2:11" ht="22.95" customHeight="1" x14ac:dyDescent="0.3">
      <c r="B5" s="44"/>
      <c r="C5" s="38"/>
      <c r="D5" s="38"/>
      <c r="E5" s="38"/>
      <c r="F5" s="38"/>
      <c r="G5" s="45"/>
      <c r="H5" s="182" t="s">
        <v>73</v>
      </c>
      <c r="I5" s="182"/>
      <c r="J5" s="182" t="s">
        <v>149</v>
      </c>
      <c r="K5" s="182"/>
    </row>
    <row r="6" spans="2:11" s="12" customFormat="1" ht="25.95" customHeight="1" x14ac:dyDescent="0.3">
      <c r="B6" s="167" t="s">
        <v>60</v>
      </c>
      <c r="C6" s="168"/>
      <c r="D6" s="168"/>
      <c r="E6" s="168"/>
      <c r="F6" s="168"/>
      <c r="G6" s="169"/>
      <c r="H6" s="170"/>
      <c r="I6" s="170"/>
      <c r="J6" s="170"/>
      <c r="K6" s="170"/>
    </row>
    <row r="7" spans="2:11" s="12" customFormat="1" ht="25.95" customHeight="1" x14ac:dyDescent="0.3">
      <c r="B7" s="167" t="s">
        <v>61</v>
      </c>
      <c r="C7" s="168"/>
      <c r="D7" s="168"/>
      <c r="E7" s="168"/>
      <c r="F7" s="168"/>
      <c r="G7" s="169"/>
      <c r="H7" s="170"/>
      <c r="I7" s="170"/>
      <c r="J7" s="170"/>
      <c r="K7" s="170"/>
    </row>
    <row r="8" spans="2:11" s="12" customFormat="1" ht="25.95" customHeight="1" x14ac:dyDescent="0.3">
      <c r="B8" s="167" t="s">
        <v>62</v>
      </c>
      <c r="C8" s="168"/>
      <c r="D8" s="168"/>
      <c r="E8" s="168"/>
      <c r="F8" s="168"/>
      <c r="G8" s="169"/>
      <c r="H8" s="170"/>
      <c r="I8" s="170"/>
      <c r="J8" s="170"/>
      <c r="K8" s="170"/>
    </row>
    <row r="9" spans="2:11" s="12" customFormat="1" ht="25.95" customHeight="1" x14ac:dyDescent="0.3">
      <c r="B9" s="167" t="s">
        <v>63</v>
      </c>
      <c r="C9" s="168"/>
      <c r="D9" s="168"/>
      <c r="E9" s="168"/>
      <c r="F9" s="168"/>
      <c r="G9" s="169"/>
      <c r="H9" s="170"/>
      <c r="I9" s="170"/>
      <c r="J9" s="170"/>
      <c r="K9" s="170"/>
    </row>
    <row r="10" spans="2:11" s="12" customFormat="1" ht="25.95" customHeight="1" x14ac:dyDescent="0.3">
      <c r="B10" s="167" t="s">
        <v>64</v>
      </c>
      <c r="C10" s="168"/>
      <c r="D10" s="168"/>
      <c r="E10" s="168"/>
      <c r="F10" s="168"/>
      <c r="G10" s="169"/>
      <c r="H10" s="171">
        <v>36</v>
      </c>
      <c r="I10" s="171"/>
      <c r="J10" s="171">
        <f>$H$10</f>
        <v>36</v>
      </c>
      <c r="K10" s="171"/>
    </row>
    <row r="11" spans="2:11" s="12" customFormat="1" ht="13.95" customHeight="1" thickBot="1" x14ac:dyDescent="0.35"/>
    <row r="12" spans="2:11" s="25" customFormat="1" ht="30" customHeight="1" thickBot="1" x14ac:dyDescent="0.35">
      <c r="B12" s="172" t="s">
        <v>1</v>
      </c>
      <c r="C12" s="173"/>
      <c r="D12" s="173"/>
      <c r="E12" s="65" t="s">
        <v>5</v>
      </c>
      <c r="F12" s="66" t="s">
        <v>41</v>
      </c>
      <c r="G12" s="67" t="s">
        <v>27</v>
      </c>
      <c r="H12" s="68" t="s">
        <v>0</v>
      </c>
      <c r="I12" s="69" t="s">
        <v>28</v>
      </c>
      <c r="J12" s="68" t="s">
        <v>0</v>
      </c>
      <c r="K12" s="69" t="s">
        <v>28</v>
      </c>
    </row>
    <row r="13" spans="2:11" ht="19.95" customHeight="1" x14ac:dyDescent="0.3">
      <c r="B13" s="42">
        <v>1</v>
      </c>
      <c r="C13" s="40" t="s">
        <v>69</v>
      </c>
      <c r="D13" s="58"/>
      <c r="E13" s="70">
        <v>1</v>
      </c>
      <c r="F13" s="71">
        <v>1</v>
      </c>
      <c r="G13" s="72">
        <f>$G$251</f>
        <v>0.78</v>
      </c>
      <c r="H13" s="73"/>
      <c r="I13" s="74">
        <v>0</v>
      </c>
      <c r="J13" s="73"/>
      <c r="K13" s="74">
        <v>0</v>
      </c>
    </row>
    <row r="14" spans="2:11" ht="19.95" customHeight="1" x14ac:dyDescent="0.3">
      <c r="B14" s="43"/>
      <c r="C14" s="142" t="s">
        <v>66</v>
      </c>
      <c r="D14" s="59"/>
      <c r="E14" s="75"/>
      <c r="F14" s="76"/>
      <c r="G14" s="77"/>
      <c r="H14" s="78"/>
      <c r="I14" s="41"/>
      <c r="J14" s="78"/>
      <c r="K14" s="41"/>
    </row>
    <row r="15" spans="2:11" ht="19.95" customHeight="1" x14ac:dyDescent="0.3">
      <c r="B15" s="43"/>
      <c r="C15" s="142" t="s">
        <v>74</v>
      </c>
      <c r="D15" s="59"/>
      <c r="E15" s="75"/>
      <c r="F15" s="76"/>
      <c r="G15" s="77"/>
      <c r="H15" s="78"/>
      <c r="I15" s="41"/>
      <c r="J15" s="78"/>
      <c r="K15" s="41"/>
    </row>
    <row r="16" spans="2:11" ht="19.95" customHeight="1" x14ac:dyDescent="0.3">
      <c r="B16" s="43"/>
      <c r="C16" s="142" t="s">
        <v>72</v>
      </c>
      <c r="D16" s="59"/>
      <c r="E16" s="75"/>
      <c r="F16" s="76"/>
      <c r="G16" s="77"/>
      <c r="H16" s="78"/>
      <c r="I16" s="41"/>
      <c r="J16" s="78"/>
      <c r="K16" s="41"/>
    </row>
    <row r="17" spans="2:11" ht="19.95" customHeight="1" x14ac:dyDescent="0.3">
      <c r="B17" s="43"/>
      <c r="C17" s="142" t="s">
        <v>67</v>
      </c>
      <c r="D17" s="59"/>
      <c r="E17" s="75"/>
      <c r="F17" s="76"/>
      <c r="G17" s="77"/>
      <c r="H17" s="78"/>
      <c r="I17" s="41"/>
      <c r="J17" s="78"/>
      <c r="K17" s="41"/>
    </row>
    <row r="18" spans="2:11" ht="19.95" customHeight="1" x14ac:dyDescent="0.3">
      <c r="B18" s="43"/>
      <c r="C18" s="142" t="s">
        <v>68</v>
      </c>
      <c r="D18" s="59"/>
      <c r="E18" s="75"/>
      <c r="F18" s="76"/>
      <c r="G18" s="77"/>
      <c r="H18" s="78"/>
      <c r="I18" s="41"/>
      <c r="J18" s="78"/>
      <c r="K18" s="41"/>
    </row>
    <row r="19" spans="2:11" ht="19.95" customHeight="1" x14ac:dyDescent="0.3">
      <c r="B19" s="43"/>
      <c r="C19" s="142" t="s">
        <v>70</v>
      </c>
      <c r="D19" s="59"/>
      <c r="E19" s="75"/>
      <c r="F19" s="76"/>
      <c r="G19" s="77"/>
      <c r="H19" s="78"/>
      <c r="I19" s="41"/>
      <c r="J19" s="78"/>
      <c r="K19" s="41"/>
    </row>
    <row r="20" spans="2:11" ht="19.95" customHeight="1" x14ac:dyDescent="0.3">
      <c r="B20" s="43"/>
      <c r="C20" s="142" t="s">
        <v>339</v>
      </c>
      <c r="D20" s="59"/>
      <c r="E20" s="75"/>
      <c r="F20" s="76"/>
      <c r="G20" s="77"/>
      <c r="H20" s="78"/>
      <c r="I20" s="41"/>
      <c r="J20" s="78"/>
      <c r="K20" s="41"/>
    </row>
    <row r="21" spans="2:11" ht="19.95" customHeight="1" x14ac:dyDescent="0.3">
      <c r="B21" s="5"/>
      <c r="C21" s="142" t="s">
        <v>71</v>
      </c>
      <c r="D21" s="59"/>
      <c r="E21" s="80"/>
      <c r="F21" s="81"/>
      <c r="G21" s="82"/>
      <c r="H21" s="78"/>
      <c r="I21" s="41"/>
      <c r="J21" s="78"/>
      <c r="K21" s="41"/>
    </row>
    <row r="22" spans="2:11" ht="19.95" customHeight="1" thickBot="1" x14ac:dyDescent="0.35">
      <c r="B22" s="3">
        <v>2</v>
      </c>
      <c r="C22" s="4" t="s">
        <v>18</v>
      </c>
      <c r="D22" s="60"/>
      <c r="E22" s="83">
        <v>1</v>
      </c>
      <c r="F22" s="84">
        <v>1</v>
      </c>
      <c r="G22" s="85">
        <f>$G$252</f>
        <v>0.03</v>
      </c>
      <c r="H22" s="86"/>
      <c r="I22" s="87">
        <v>0</v>
      </c>
      <c r="J22" s="86"/>
      <c r="K22" s="87">
        <v>0</v>
      </c>
    </row>
    <row r="23" spans="2:11" s="30" customFormat="1" ht="30" customHeight="1" x14ac:dyDescent="0.3">
      <c r="B23" s="28" t="s">
        <v>36</v>
      </c>
      <c r="C23" s="29"/>
      <c r="D23" s="29"/>
      <c r="E23" s="92"/>
      <c r="F23" s="93" t="s">
        <v>41</v>
      </c>
      <c r="G23" s="94"/>
      <c r="H23" s="95"/>
      <c r="I23" s="96"/>
      <c r="J23" s="95"/>
      <c r="K23" s="96"/>
    </row>
    <row r="24" spans="2:11" ht="19.95" customHeight="1" x14ac:dyDescent="0.3">
      <c r="B24" s="5">
        <f>ROWS($A$24:A24)+10</f>
        <v>11</v>
      </c>
      <c r="C24" s="6" t="s">
        <v>75</v>
      </c>
      <c r="D24" s="161" t="s">
        <v>78</v>
      </c>
      <c r="E24" s="97">
        <v>1</v>
      </c>
      <c r="F24" s="98">
        <v>0</v>
      </c>
      <c r="G24" s="99">
        <v>1</v>
      </c>
      <c r="H24" s="100"/>
      <c r="I24" s="101" t="s">
        <v>3</v>
      </c>
      <c r="J24" s="100"/>
      <c r="K24" s="101" t="s">
        <v>3</v>
      </c>
    </row>
    <row r="25" spans="2:11" ht="19.95" customHeight="1" x14ac:dyDescent="0.3">
      <c r="B25" s="5">
        <f>ROWS($A$24:A25)+10</f>
        <v>12</v>
      </c>
      <c r="C25" s="6" t="s">
        <v>76</v>
      </c>
      <c r="D25" s="162"/>
      <c r="E25" s="97">
        <v>1</v>
      </c>
      <c r="F25" s="98">
        <v>0</v>
      </c>
      <c r="G25" s="99">
        <v>1</v>
      </c>
      <c r="H25" s="100"/>
      <c r="I25" s="101" t="s">
        <v>3</v>
      </c>
      <c r="J25" s="100"/>
      <c r="K25" s="101" t="s">
        <v>3</v>
      </c>
    </row>
    <row r="26" spans="2:11" ht="19.95" customHeight="1" x14ac:dyDescent="0.3">
      <c r="B26" s="5">
        <f>ROWS($A$24:A26)+10</f>
        <v>13</v>
      </c>
      <c r="C26" s="6" t="s">
        <v>77</v>
      </c>
      <c r="D26" s="163"/>
      <c r="E26" s="97">
        <v>1</v>
      </c>
      <c r="F26" s="98">
        <v>0</v>
      </c>
      <c r="G26" s="99">
        <v>1</v>
      </c>
      <c r="H26" s="100"/>
      <c r="I26" s="101" t="s">
        <v>3</v>
      </c>
      <c r="J26" s="100"/>
      <c r="K26" s="101" t="s">
        <v>3</v>
      </c>
    </row>
    <row r="27" spans="2:11" ht="19.95" customHeight="1" x14ac:dyDescent="0.3">
      <c r="B27" s="5">
        <f>ROWS($A$24:A27)+10</f>
        <v>14</v>
      </c>
      <c r="C27" s="6" t="s">
        <v>150</v>
      </c>
      <c r="D27" s="161" t="s">
        <v>152</v>
      </c>
      <c r="E27" s="97">
        <v>1</v>
      </c>
      <c r="F27" s="98">
        <v>2</v>
      </c>
      <c r="G27" s="99">
        <v>1</v>
      </c>
      <c r="H27" s="100"/>
      <c r="I27" s="101" t="s">
        <v>144</v>
      </c>
      <c r="J27" s="100"/>
      <c r="K27" s="101" t="s">
        <v>144</v>
      </c>
    </row>
    <row r="28" spans="2:11" ht="19.95" customHeight="1" x14ac:dyDescent="0.3">
      <c r="B28" s="5">
        <f>ROWS($A$24:A28)+10</f>
        <v>15</v>
      </c>
      <c r="C28" s="6" t="s">
        <v>136</v>
      </c>
      <c r="D28" s="162"/>
      <c r="E28" s="97">
        <v>1</v>
      </c>
      <c r="F28" s="98">
        <v>2</v>
      </c>
      <c r="G28" s="99">
        <v>1</v>
      </c>
      <c r="H28" s="100"/>
      <c r="I28" s="101" t="s">
        <v>144</v>
      </c>
      <c r="J28" s="100"/>
      <c r="K28" s="101" t="s">
        <v>144</v>
      </c>
    </row>
    <row r="29" spans="2:11" ht="19.95" customHeight="1" x14ac:dyDescent="0.3">
      <c r="B29" s="5">
        <f>ROWS($A$24:A29)+10</f>
        <v>16</v>
      </c>
      <c r="C29" s="6" t="s">
        <v>137</v>
      </c>
      <c r="D29" s="162"/>
      <c r="E29" s="97">
        <v>1</v>
      </c>
      <c r="F29" s="98">
        <v>2</v>
      </c>
      <c r="G29" s="99">
        <v>1</v>
      </c>
      <c r="H29" s="100"/>
      <c r="I29" s="101" t="s">
        <v>144</v>
      </c>
      <c r="J29" s="100"/>
      <c r="K29" s="101" t="s">
        <v>144</v>
      </c>
    </row>
    <row r="30" spans="2:11" ht="19.95" customHeight="1" x14ac:dyDescent="0.3">
      <c r="B30" s="5">
        <f>ROWS($A$24:A30)+10</f>
        <v>17</v>
      </c>
      <c r="C30" s="6" t="s">
        <v>138</v>
      </c>
      <c r="D30" s="162"/>
      <c r="E30" s="97">
        <v>1</v>
      </c>
      <c r="F30" s="98">
        <v>1</v>
      </c>
      <c r="G30" s="99">
        <v>1</v>
      </c>
      <c r="H30" s="100"/>
      <c r="I30" s="101" t="s">
        <v>144</v>
      </c>
      <c r="J30" s="100"/>
      <c r="K30" s="101" t="s">
        <v>144</v>
      </c>
    </row>
    <row r="31" spans="2:11" ht="19.95" customHeight="1" x14ac:dyDescent="0.3">
      <c r="B31" s="5">
        <f>ROWS($A$24:A31)+10</f>
        <v>18</v>
      </c>
      <c r="C31" s="6" t="s">
        <v>79</v>
      </c>
      <c r="D31" s="162"/>
      <c r="E31" s="97">
        <v>1</v>
      </c>
      <c r="F31" s="98">
        <v>2</v>
      </c>
      <c r="G31" s="99">
        <v>1</v>
      </c>
      <c r="H31" s="100"/>
      <c r="I31" s="101" t="s">
        <v>144</v>
      </c>
      <c r="J31" s="100"/>
      <c r="K31" s="101" t="s">
        <v>144</v>
      </c>
    </row>
    <row r="32" spans="2:11" ht="19.95" customHeight="1" x14ac:dyDescent="0.3">
      <c r="B32" s="5">
        <f>ROWS($A$24:A32)+10</f>
        <v>19</v>
      </c>
      <c r="C32" s="6" t="s">
        <v>151</v>
      </c>
      <c r="D32" s="162"/>
      <c r="E32" s="97">
        <v>1</v>
      </c>
      <c r="F32" s="98">
        <v>2</v>
      </c>
      <c r="G32" s="99">
        <v>1</v>
      </c>
      <c r="H32" s="100"/>
      <c r="I32" s="101" t="s">
        <v>144</v>
      </c>
      <c r="J32" s="100"/>
      <c r="K32" s="101" t="s">
        <v>144</v>
      </c>
    </row>
    <row r="33" spans="2:11" ht="19.95" customHeight="1" x14ac:dyDescent="0.3">
      <c r="B33" s="5">
        <f>ROWS($A$24:A33)+10</f>
        <v>20</v>
      </c>
      <c r="C33" s="6" t="s">
        <v>139</v>
      </c>
      <c r="D33" s="162"/>
      <c r="E33" s="97">
        <v>1</v>
      </c>
      <c r="F33" s="98">
        <v>2</v>
      </c>
      <c r="G33" s="99">
        <v>1</v>
      </c>
      <c r="H33" s="100"/>
      <c r="I33" s="101" t="s">
        <v>144</v>
      </c>
      <c r="J33" s="100"/>
      <c r="K33" s="101" t="s">
        <v>144</v>
      </c>
    </row>
    <row r="34" spans="2:11" ht="19.95" customHeight="1" x14ac:dyDescent="0.3">
      <c r="B34" s="5">
        <f>ROWS($A$24:A34)+10</f>
        <v>21</v>
      </c>
      <c r="C34" s="6" t="s">
        <v>278</v>
      </c>
      <c r="D34" s="163"/>
      <c r="E34" s="97">
        <v>1</v>
      </c>
      <c r="F34" s="98">
        <v>1</v>
      </c>
      <c r="G34" s="99">
        <v>1</v>
      </c>
      <c r="H34" s="100"/>
      <c r="I34" s="101" t="s">
        <v>144</v>
      </c>
      <c r="J34" s="100"/>
      <c r="K34" s="101" t="s">
        <v>144</v>
      </c>
    </row>
    <row r="35" spans="2:11" ht="19.95" customHeight="1" x14ac:dyDescent="0.3">
      <c r="B35" s="5">
        <f>ROWS($A$24:A35)+10</f>
        <v>22</v>
      </c>
      <c r="C35" s="6" t="s">
        <v>80</v>
      </c>
      <c r="D35" s="59"/>
      <c r="E35" s="97">
        <v>1</v>
      </c>
      <c r="F35" s="98">
        <v>1</v>
      </c>
      <c r="G35" s="99">
        <v>1</v>
      </c>
      <c r="H35" s="100"/>
      <c r="I35" s="79">
        <v>0</v>
      </c>
      <c r="J35" s="100"/>
      <c r="K35" s="79">
        <v>0</v>
      </c>
    </row>
    <row r="36" spans="2:11" ht="19.95" customHeight="1" x14ac:dyDescent="0.3">
      <c r="B36" s="5">
        <f>ROWS($A$24:A36)+10</f>
        <v>23</v>
      </c>
      <c r="C36" s="6" t="s">
        <v>134</v>
      </c>
      <c r="D36" s="59"/>
      <c r="E36" s="97">
        <v>1</v>
      </c>
      <c r="F36" s="98">
        <v>1</v>
      </c>
      <c r="G36" s="99">
        <v>1</v>
      </c>
      <c r="H36" s="100"/>
      <c r="I36" s="79">
        <v>0</v>
      </c>
      <c r="J36" s="100"/>
      <c r="K36" s="79">
        <v>0</v>
      </c>
    </row>
    <row r="37" spans="2:11" ht="19.95" customHeight="1" x14ac:dyDescent="0.3">
      <c r="B37" s="5">
        <f>ROWS($A$24:A37)+10</f>
        <v>24</v>
      </c>
      <c r="C37" s="6" t="s">
        <v>135</v>
      </c>
      <c r="D37" s="59"/>
      <c r="E37" s="97">
        <v>1</v>
      </c>
      <c r="F37" s="98">
        <v>1</v>
      </c>
      <c r="G37" s="99">
        <v>1</v>
      </c>
      <c r="H37" s="100"/>
      <c r="I37" s="79">
        <v>0</v>
      </c>
      <c r="J37" s="100"/>
      <c r="K37" s="79">
        <v>0</v>
      </c>
    </row>
    <row r="38" spans="2:11" ht="19.95" customHeight="1" x14ac:dyDescent="0.3">
      <c r="B38" s="5">
        <f>ROWS($A$24:A38)+10</f>
        <v>25</v>
      </c>
      <c r="C38" s="6" t="s">
        <v>146</v>
      </c>
      <c r="D38" s="59"/>
      <c r="E38" s="97">
        <v>1</v>
      </c>
      <c r="F38" s="98">
        <v>6</v>
      </c>
      <c r="G38" s="99">
        <v>1</v>
      </c>
      <c r="H38" s="100"/>
      <c r="I38" s="101" t="s">
        <v>3</v>
      </c>
      <c r="J38" s="100"/>
      <c r="K38" s="101" t="s">
        <v>3</v>
      </c>
    </row>
    <row r="39" spans="2:11" ht="19.95" customHeight="1" x14ac:dyDescent="0.3">
      <c r="B39" s="5">
        <f>ROWS($A$24:A39)+10</f>
        <v>26</v>
      </c>
      <c r="C39" s="6" t="s">
        <v>82</v>
      </c>
      <c r="D39" s="59"/>
      <c r="E39" s="97">
        <v>1</v>
      </c>
      <c r="F39" s="98">
        <v>6</v>
      </c>
      <c r="G39" s="99">
        <v>1</v>
      </c>
      <c r="H39" s="100"/>
      <c r="I39" s="101" t="s">
        <v>3</v>
      </c>
      <c r="J39" s="100"/>
      <c r="K39" s="101" t="s">
        <v>3</v>
      </c>
    </row>
    <row r="40" spans="2:11" ht="19.95" customHeight="1" x14ac:dyDescent="0.3">
      <c r="B40" s="5">
        <f>ROWS($A$24:A40)+10</f>
        <v>27</v>
      </c>
      <c r="C40" s="6" t="s">
        <v>81</v>
      </c>
      <c r="D40" s="59"/>
      <c r="E40" s="97">
        <v>1</v>
      </c>
      <c r="F40" s="98">
        <v>6</v>
      </c>
      <c r="G40" s="99">
        <v>1</v>
      </c>
      <c r="H40" s="100"/>
      <c r="I40" s="101" t="s">
        <v>3</v>
      </c>
      <c r="J40" s="100"/>
      <c r="K40" s="101" t="s">
        <v>3</v>
      </c>
    </row>
    <row r="41" spans="2:11" ht="19.95" customHeight="1" x14ac:dyDescent="0.3">
      <c r="B41" s="5">
        <f>ROWS($A$24:A41)+10</f>
        <v>28</v>
      </c>
      <c r="C41" s="6" t="s">
        <v>83</v>
      </c>
      <c r="D41" s="59"/>
      <c r="E41" s="97">
        <v>1</v>
      </c>
      <c r="F41" s="98">
        <v>6</v>
      </c>
      <c r="G41" s="99">
        <v>1</v>
      </c>
      <c r="H41" s="100"/>
      <c r="I41" s="101" t="s">
        <v>3</v>
      </c>
      <c r="J41" s="100"/>
      <c r="K41" s="101" t="s">
        <v>3</v>
      </c>
    </row>
    <row r="42" spans="2:11" ht="19.95" customHeight="1" x14ac:dyDescent="0.3">
      <c r="B42" s="5">
        <f>ROWS($A$24:A42)+10</f>
        <v>29</v>
      </c>
      <c r="C42" s="6" t="s">
        <v>84</v>
      </c>
      <c r="D42" s="59"/>
      <c r="E42" s="97">
        <v>1</v>
      </c>
      <c r="F42" s="98">
        <v>6</v>
      </c>
      <c r="G42" s="99">
        <v>1</v>
      </c>
      <c r="H42" s="100"/>
      <c r="I42" s="101" t="s">
        <v>3</v>
      </c>
      <c r="J42" s="100"/>
      <c r="K42" s="101" t="s">
        <v>3</v>
      </c>
    </row>
    <row r="43" spans="2:11" ht="19.95" customHeight="1" x14ac:dyDescent="0.3">
      <c r="B43" s="5">
        <f>ROWS($A$24:A43)+10</f>
        <v>30</v>
      </c>
      <c r="C43" s="6" t="s">
        <v>140</v>
      </c>
      <c r="D43" s="59"/>
      <c r="E43" s="97">
        <v>1</v>
      </c>
      <c r="F43" s="98">
        <v>6</v>
      </c>
      <c r="G43" s="99">
        <v>1</v>
      </c>
      <c r="H43" s="100"/>
      <c r="I43" s="79">
        <v>0</v>
      </c>
      <c r="J43" s="100"/>
      <c r="K43" s="79">
        <v>0</v>
      </c>
    </row>
    <row r="44" spans="2:11" ht="19.95" customHeight="1" x14ac:dyDescent="0.3">
      <c r="B44" s="5">
        <f>ROWS($A$24:A44)+10</f>
        <v>31</v>
      </c>
      <c r="C44" s="6" t="s">
        <v>141</v>
      </c>
      <c r="D44" s="59"/>
      <c r="E44" s="97">
        <v>1</v>
      </c>
      <c r="F44" s="98">
        <v>4</v>
      </c>
      <c r="G44" s="99">
        <v>1</v>
      </c>
      <c r="H44" s="100"/>
      <c r="I44" s="79">
        <v>0</v>
      </c>
      <c r="J44" s="100"/>
      <c r="K44" s="79">
        <v>0</v>
      </c>
    </row>
    <row r="45" spans="2:11" ht="19.95" customHeight="1" x14ac:dyDescent="0.3">
      <c r="B45" s="5">
        <f>ROWS($A$24:A45)+10</f>
        <v>32</v>
      </c>
      <c r="C45" s="6" t="s">
        <v>142</v>
      </c>
      <c r="D45" s="59"/>
      <c r="E45" s="97">
        <v>1</v>
      </c>
      <c r="F45" s="98">
        <v>2</v>
      </c>
      <c r="G45" s="99">
        <v>1</v>
      </c>
      <c r="H45" s="100"/>
      <c r="I45" s="79">
        <v>0</v>
      </c>
      <c r="J45" s="100"/>
      <c r="K45" s="79">
        <v>0</v>
      </c>
    </row>
    <row r="46" spans="2:11" ht="19.95" customHeight="1" x14ac:dyDescent="0.3">
      <c r="B46" s="5">
        <f>ROWS($A$24:A46)+10</f>
        <v>33</v>
      </c>
      <c r="C46" s="6" t="s">
        <v>85</v>
      </c>
      <c r="D46" s="59"/>
      <c r="E46" s="97">
        <v>1</v>
      </c>
      <c r="F46" s="98">
        <v>6</v>
      </c>
      <c r="G46" s="99">
        <v>1</v>
      </c>
      <c r="H46" s="100"/>
      <c r="I46" s="101" t="s">
        <v>3</v>
      </c>
      <c r="J46" s="100"/>
      <c r="K46" s="101" t="s">
        <v>3</v>
      </c>
    </row>
    <row r="47" spans="2:11" ht="19.95" customHeight="1" x14ac:dyDescent="0.3">
      <c r="B47" s="5">
        <f>ROWS($A$24:A47)+10</f>
        <v>34</v>
      </c>
      <c r="C47" s="6" t="s">
        <v>145</v>
      </c>
      <c r="D47" s="59"/>
      <c r="E47" s="97">
        <v>1</v>
      </c>
      <c r="F47" s="98">
        <v>6</v>
      </c>
      <c r="G47" s="99">
        <v>1</v>
      </c>
      <c r="H47" s="100"/>
      <c r="I47" s="101" t="s">
        <v>3</v>
      </c>
      <c r="J47" s="100"/>
      <c r="K47" s="101" t="s">
        <v>3</v>
      </c>
    </row>
    <row r="48" spans="2:11" ht="19.95" customHeight="1" x14ac:dyDescent="0.3">
      <c r="B48" s="5">
        <f>ROWS($A$24:A48)+10</f>
        <v>35</v>
      </c>
      <c r="C48" s="6" t="s">
        <v>143</v>
      </c>
      <c r="D48" s="59"/>
      <c r="E48" s="97">
        <v>1</v>
      </c>
      <c r="F48" s="98">
        <v>6</v>
      </c>
      <c r="G48" s="99">
        <v>1</v>
      </c>
      <c r="H48" s="100"/>
      <c r="I48" s="79">
        <v>0</v>
      </c>
      <c r="J48" s="100"/>
      <c r="K48" s="79">
        <v>0</v>
      </c>
    </row>
    <row r="49" spans="2:11" ht="19.95" customHeight="1" x14ac:dyDescent="0.3">
      <c r="B49" s="5">
        <f>ROWS($A$24:A49)+10</f>
        <v>36</v>
      </c>
      <c r="C49" s="6" t="s">
        <v>86</v>
      </c>
      <c r="D49" s="59"/>
      <c r="E49" s="97">
        <v>1</v>
      </c>
      <c r="F49" s="98">
        <v>6</v>
      </c>
      <c r="G49" s="99">
        <v>1</v>
      </c>
      <c r="H49" s="100"/>
      <c r="I49" s="79">
        <v>0</v>
      </c>
      <c r="J49" s="100"/>
      <c r="K49" s="79">
        <v>0</v>
      </c>
    </row>
    <row r="50" spans="2:11" ht="19.95" customHeight="1" x14ac:dyDescent="0.3">
      <c r="B50" s="5">
        <f>ROWS($A$24:A50)+10</f>
        <v>37</v>
      </c>
      <c r="C50" s="6" t="s">
        <v>87</v>
      </c>
      <c r="D50" s="59"/>
      <c r="E50" s="97">
        <v>1</v>
      </c>
      <c r="F50" s="98">
        <v>3</v>
      </c>
      <c r="G50" s="99">
        <v>1</v>
      </c>
      <c r="H50" s="100"/>
      <c r="I50" s="79">
        <v>0</v>
      </c>
      <c r="J50" s="100"/>
      <c r="K50" s="79">
        <v>0</v>
      </c>
    </row>
    <row r="51" spans="2:11" ht="19.95" customHeight="1" x14ac:dyDescent="0.3">
      <c r="B51" s="5">
        <f>ROWS($A$24:A51)+10</f>
        <v>38</v>
      </c>
      <c r="C51" s="39" t="s">
        <v>88</v>
      </c>
      <c r="D51" s="59"/>
      <c r="E51" s="97">
        <v>1</v>
      </c>
      <c r="F51" s="98">
        <v>3</v>
      </c>
      <c r="G51" s="99">
        <v>1</v>
      </c>
      <c r="H51" s="100"/>
      <c r="I51" s="79">
        <v>0</v>
      </c>
      <c r="J51" s="100"/>
      <c r="K51" s="79">
        <v>0</v>
      </c>
    </row>
    <row r="52" spans="2:11" ht="19.95" customHeight="1" x14ac:dyDescent="0.3">
      <c r="B52" s="5">
        <f>ROWS($A$24:A52)+10</f>
        <v>39</v>
      </c>
      <c r="C52" s="6" t="s">
        <v>89</v>
      </c>
      <c r="D52" s="59"/>
      <c r="E52" s="97">
        <v>1</v>
      </c>
      <c r="F52" s="98">
        <v>3</v>
      </c>
      <c r="G52" s="99">
        <v>1</v>
      </c>
      <c r="H52" s="100"/>
      <c r="I52" s="79">
        <v>0</v>
      </c>
      <c r="J52" s="100"/>
      <c r="K52" s="79">
        <v>0</v>
      </c>
    </row>
    <row r="53" spans="2:11" ht="19.95" customHeight="1" x14ac:dyDescent="0.3">
      <c r="B53" s="5">
        <f>ROWS($A$24:A53)+10</f>
        <v>40</v>
      </c>
      <c r="C53" s="6" t="s">
        <v>90</v>
      </c>
      <c r="D53" s="59"/>
      <c r="E53" s="97">
        <v>1</v>
      </c>
      <c r="F53" s="98">
        <v>2</v>
      </c>
      <c r="G53" s="99">
        <v>1</v>
      </c>
      <c r="H53" s="100"/>
      <c r="I53" s="79">
        <v>0</v>
      </c>
      <c r="J53" s="100"/>
      <c r="K53" s="79">
        <v>0</v>
      </c>
    </row>
    <row r="54" spans="2:11" ht="19.95" customHeight="1" x14ac:dyDescent="0.3">
      <c r="B54" s="5">
        <f>ROWS($A$24:A54)+10</f>
        <v>41</v>
      </c>
      <c r="C54" s="6" t="s">
        <v>91</v>
      </c>
      <c r="D54" s="59"/>
      <c r="E54" s="97">
        <v>1</v>
      </c>
      <c r="F54" s="98">
        <v>2</v>
      </c>
      <c r="G54" s="99">
        <v>1</v>
      </c>
      <c r="H54" s="100"/>
      <c r="I54" s="101" t="s">
        <v>3</v>
      </c>
      <c r="J54" s="100"/>
      <c r="K54" s="101" t="s">
        <v>3</v>
      </c>
    </row>
    <row r="55" spans="2:11" ht="19.95" customHeight="1" x14ac:dyDescent="0.3">
      <c r="B55" s="5">
        <f>ROWS($A$24:A55)+10</f>
        <v>42</v>
      </c>
      <c r="C55" s="6" t="s">
        <v>92</v>
      </c>
      <c r="D55" s="59"/>
      <c r="E55" s="97">
        <v>1</v>
      </c>
      <c r="F55" s="98">
        <v>6</v>
      </c>
      <c r="G55" s="99">
        <v>1</v>
      </c>
      <c r="H55" s="100"/>
      <c r="I55" s="79">
        <v>0</v>
      </c>
      <c r="J55" s="100"/>
      <c r="K55" s="79">
        <v>0</v>
      </c>
    </row>
    <row r="56" spans="2:11" ht="19.95" customHeight="1" x14ac:dyDescent="0.3">
      <c r="B56" s="5">
        <f>ROWS($A$24:A56)+10</f>
        <v>43</v>
      </c>
      <c r="C56" s="6" t="s">
        <v>100</v>
      </c>
      <c r="D56" s="59"/>
      <c r="E56" s="97">
        <v>1</v>
      </c>
      <c r="F56" s="98">
        <v>1</v>
      </c>
      <c r="G56" s="99">
        <v>2</v>
      </c>
      <c r="H56" s="100"/>
      <c r="I56" s="79">
        <v>0</v>
      </c>
      <c r="J56" s="100"/>
      <c r="K56" s="79">
        <v>0</v>
      </c>
    </row>
    <row r="57" spans="2:11" ht="19.95" customHeight="1" x14ac:dyDescent="0.3">
      <c r="B57" s="5">
        <f>ROWS($A$24:A57)+10</f>
        <v>44</v>
      </c>
      <c r="C57" s="6" t="s">
        <v>93</v>
      </c>
      <c r="D57" s="59"/>
      <c r="E57" s="97">
        <v>1</v>
      </c>
      <c r="F57" s="98">
        <v>1</v>
      </c>
      <c r="G57" s="99">
        <v>1</v>
      </c>
      <c r="H57" s="100"/>
      <c r="I57" s="79">
        <v>0</v>
      </c>
      <c r="J57" s="100"/>
      <c r="K57" s="79">
        <v>0</v>
      </c>
    </row>
    <row r="58" spans="2:11" ht="19.95" customHeight="1" x14ac:dyDescent="0.3">
      <c r="B58" s="5">
        <f>ROWS($A$24:A58)+10</f>
        <v>45</v>
      </c>
      <c r="C58" s="6" t="s">
        <v>95</v>
      </c>
      <c r="D58" s="59"/>
      <c r="E58" s="97">
        <v>1</v>
      </c>
      <c r="F58" s="98">
        <v>2</v>
      </c>
      <c r="G58" s="99">
        <v>1</v>
      </c>
      <c r="H58" s="100"/>
      <c r="I58" s="79">
        <v>0</v>
      </c>
      <c r="J58" s="100"/>
      <c r="K58" s="79">
        <v>0</v>
      </c>
    </row>
    <row r="59" spans="2:11" ht="19.95" customHeight="1" x14ac:dyDescent="0.3">
      <c r="B59" s="5">
        <f>ROWS($A$24:A59)+10</f>
        <v>46</v>
      </c>
      <c r="C59" s="6" t="s">
        <v>94</v>
      </c>
      <c r="D59" s="59"/>
      <c r="E59" s="97">
        <v>1</v>
      </c>
      <c r="F59" s="98">
        <v>1</v>
      </c>
      <c r="G59" s="99">
        <v>1</v>
      </c>
      <c r="H59" s="100"/>
      <c r="I59" s="79">
        <v>0</v>
      </c>
      <c r="J59" s="100"/>
      <c r="K59" s="79">
        <v>0</v>
      </c>
    </row>
    <row r="60" spans="2:11" ht="19.95" customHeight="1" x14ac:dyDescent="0.3">
      <c r="B60" s="5">
        <f>ROWS($A$24:A60)+10</f>
        <v>47</v>
      </c>
      <c r="C60" s="6" t="s">
        <v>96</v>
      </c>
      <c r="D60" s="59"/>
      <c r="E60" s="97">
        <v>1</v>
      </c>
      <c r="F60" s="98">
        <v>1</v>
      </c>
      <c r="G60" s="99">
        <v>1</v>
      </c>
      <c r="H60" s="100"/>
      <c r="I60" s="79">
        <v>0</v>
      </c>
      <c r="J60" s="100"/>
      <c r="K60" s="79">
        <v>0</v>
      </c>
    </row>
    <row r="61" spans="2:11" ht="19.95" customHeight="1" x14ac:dyDescent="0.3">
      <c r="B61" s="5">
        <f>ROWS($A$24:A61)+10</f>
        <v>48</v>
      </c>
      <c r="C61" s="6" t="s">
        <v>97</v>
      </c>
      <c r="D61" s="59"/>
      <c r="E61" s="97">
        <v>1</v>
      </c>
      <c r="F61" s="98">
        <v>4</v>
      </c>
      <c r="G61" s="99">
        <v>1</v>
      </c>
      <c r="H61" s="100"/>
      <c r="I61" s="79">
        <v>0</v>
      </c>
      <c r="J61" s="100"/>
      <c r="K61" s="79">
        <v>0</v>
      </c>
    </row>
    <row r="62" spans="2:11" ht="19.95" customHeight="1" x14ac:dyDescent="0.3">
      <c r="B62" s="5">
        <f>ROWS($A$24:A62)+10</f>
        <v>49</v>
      </c>
      <c r="C62" s="6" t="s">
        <v>98</v>
      </c>
      <c r="D62" s="59"/>
      <c r="E62" s="97">
        <v>1</v>
      </c>
      <c r="F62" s="98">
        <v>4</v>
      </c>
      <c r="G62" s="99">
        <v>1</v>
      </c>
      <c r="H62" s="100"/>
      <c r="I62" s="79">
        <v>0</v>
      </c>
      <c r="J62" s="100"/>
      <c r="K62" s="79">
        <v>0</v>
      </c>
    </row>
    <row r="63" spans="2:11" ht="19.95" customHeight="1" x14ac:dyDescent="0.3">
      <c r="B63" s="5">
        <f>ROWS($A$24:A63)+10</f>
        <v>50</v>
      </c>
      <c r="C63" s="39" t="s">
        <v>99</v>
      </c>
      <c r="D63" s="59"/>
      <c r="E63" s="97">
        <v>1</v>
      </c>
      <c r="F63" s="98">
        <v>2</v>
      </c>
      <c r="G63" s="99">
        <v>1</v>
      </c>
      <c r="H63" s="100"/>
      <c r="I63" s="79">
        <v>0</v>
      </c>
      <c r="J63" s="100"/>
      <c r="K63" s="79">
        <v>0</v>
      </c>
    </row>
    <row r="64" spans="2:11" ht="19.95" customHeight="1" x14ac:dyDescent="0.3">
      <c r="B64" s="5">
        <f>ROWS($A$24:A64)+10</f>
        <v>51</v>
      </c>
      <c r="C64" s="6" t="s">
        <v>101</v>
      </c>
      <c r="D64" s="59"/>
      <c r="E64" s="97">
        <v>1</v>
      </c>
      <c r="F64" s="98">
        <v>4</v>
      </c>
      <c r="G64" s="99">
        <v>1</v>
      </c>
      <c r="H64" s="100"/>
      <c r="I64" s="79">
        <v>0</v>
      </c>
      <c r="J64" s="100"/>
      <c r="K64" s="79">
        <v>0</v>
      </c>
    </row>
    <row r="65" spans="2:11" ht="19.95" customHeight="1" x14ac:dyDescent="0.3">
      <c r="B65" s="5">
        <f>ROWS($A$24:A65)+10</f>
        <v>52</v>
      </c>
      <c r="C65" s="6" t="s">
        <v>102</v>
      </c>
      <c r="D65" s="59"/>
      <c r="E65" s="97">
        <v>1</v>
      </c>
      <c r="F65" s="98">
        <v>8</v>
      </c>
      <c r="G65" s="99">
        <v>1</v>
      </c>
      <c r="H65" s="100"/>
      <c r="I65" s="101" t="s">
        <v>3</v>
      </c>
      <c r="J65" s="100"/>
      <c r="K65" s="101" t="s">
        <v>3</v>
      </c>
    </row>
    <row r="66" spans="2:11" ht="19.95" customHeight="1" x14ac:dyDescent="0.3">
      <c r="B66" s="5">
        <f>ROWS($A$24:A66)+10</f>
        <v>53</v>
      </c>
      <c r="C66" s="6" t="s">
        <v>104</v>
      </c>
      <c r="D66" s="59"/>
      <c r="E66" s="97">
        <v>1</v>
      </c>
      <c r="F66" s="98">
        <v>2</v>
      </c>
      <c r="G66" s="99">
        <v>1</v>
      </c>
      <c r="H66" s="100"/>
      <c r="I66" s="79">
        <v>0</v>
      </c>
      <c r="J66" s="100"/>
      <c r="K66" s="79">
        <v>0</v>
      </c>
    </row>
    <row r="67" spans="2:11" ht="19.95" customHeight="1" x14ac:dyDescent="0.3">
      <c r="B67" s="5">
        <f>ROWS($A$24:A67)+10</f>
        <v>54</v>
      </c>
      <c r="C67" s="6" t="s">
        <v>103</v>
      </c>
      <c r="D67" s="59"/>
      <c r="E67" s="97">
        <v>1</v>
      </c>
      <c r="F67" s="98">
        <v>2</v>
      </c>
      <c r="G67" s="99">
        <v>1</v>
      </c>
      <c r="H67" s="100"/>
      <c r="I67" s="79">
        <v>0</v>
      </c>
      <c r="J67" s="100"/>
      <c r="K67" s="79">
        <v>0</v>
      </c>
    </row>
    <row r="68" spans="2:11" ht="19.95" customHeight="1" x14ac:dyDescent="0.3">
      <c r="B68" s="5">
        <f>ROWS($A$24:A68)+10</f>
        <v>55</v>
      </c>
      <c r="C68" s="6" t="s">
        <v>105</v>
      </c>
      <c r="D68" s="59"/>
      <c r="E68" s="97">
        <v>1</v>
      </c>
      <c r="F68" s="98">
        <v>2</v>
      </c>
      <c r="G68" s="99">
        <v>1</v>
      </c>
      <c r="H68" s="100"/>
      <c r="I68" s="79">
        <v>0</v>
      </c>
      <c r="J68" s="100"/>
      <c r="K68" s="79">
        <v>0</v>
      </c>
    </row>
    <row r="69" spans="2:11" ht="19.95" customHeight="1" x14ac:dyDescent="0.3">
      <c r="B69" s="5">
        <f>ROWS($A$24:A69)+10</f>
        <v>56</v>
      </c>
      <c r="C69" s="6" t="s">
        <v>106</v>
      </c>
      <c r="D69" s="59"/>
      <c r="E69" s="97">
        <v>1</v>
      </c>
      <c r="F69" s="98">
        <v>1</v>
      </c>
      <c r="G69" s="99">
        <v>1</v>
      </c>
      <c r="H69" s="100"/>
      <c r="I69" s="79">
        <v>0</v>
      </c>
      <c r="J69" s="100"/>
      <c r="K69" s="79">
        <v>0</v>
      </c>
    </row>
    <row r="70" spans="2:11" ht="19.95" customHeight="1" x14ac:dyDescent="0.3">
      <c r="B70" s="5">
        <f>ROWS($A$24:A70)+10</f>
        <v>57</v>
      </c>
      <c r="C70" s="6" t="s">
        <v>107</v>
      </c>
      <c r="D70" s="59"/>
      <c r="E70" s="97">
        <v>1</v>
      </c>
      <c r="F70" s="98">
        <v>1</v>
      </c>
      <c r="G70" s="99">
        <v>1</v>
      </c>
      <c r="H70" s="100"/>
      <c r="I70" s="79">
        <v>0</v>
      </c>
      <c r="J70" s="100"/>
      <c r="K70" s="79">
        <v>0</v>
      </c>
    </row>
    <row r="71" spans="2:11" ht="19.95" customHeight="1" x14ac:dyDescent="0.3">
      <c r="B71" s="5">
        <f>ROWS($A$24:A71)+10</f>
        <v>58</v>
      </c>
      <c r="C71" s="6" t="s">
        <v>108</v>
      </c>
      <c r="D71" s="61"/>
      <c r="E71" s="97">
        <v>1</v>
      </c>
      <c r="F71" s="98">
        <v>10</v>
      </c>
      <c r="G71" s="99">
        <v>1</v>
      </c>
      <c r="H71" s="100"/>
      <c r="I71" s="79">
        <v>0</v>
      </c>
      <c r="J71" s="100"/>
      <c r="K71" s="79">
        <v>0</v>
      </c>
    </row>
    <row r="72" spans="2:11" ht="19.95" customHeight="1" x14ac:dyDescent="0.3">
      <c r="B72" s="5">
        <f>ROWS($A$24:A72)+10</f>
        <v>59</v>
      </c>
      <c r="C72" s="6" t="s">
        <v>109</v>
      </c>
      <c r="D72" s="59"/>
      <c r="E72" s="97">
        <v>1</v>
      </c>
      <c r="F72" s="98">
        <v>10</v>
      </c>
      <c r="G72" s="99">
        <v>1</v>
      </c>
      <c r="H72" s="100"/>
      <c r="I72" s="79">
        <v>0</v>
      </c>
      <c r="J72" s="100"/>
      <c r="K72" s="79">
        <v>0</v>
      </c>
    </row>
    <row r="73" spans="2:11" ht="19.95" customHeight="1" x14ac:dyDescent="0.3">
      <c r="B73" s="5">
        <f>ROWS($A$24:A73)+10</f>
        <v>60</v>
      </c>
      <c r="C73" s="6" t="s">
        <v>110</v>
      </c>
      <c r="D73" s="59"/>
      <c r="E73" s="97">
        <v>1</v>
      </c>
      <c r="F73" s="98">
        <v>6</v>
      </c>
      <c r="G73" s="99">
        <v>1</v>
      </c>
      <c r="H73" s="100"/>
      <c r="I73" s="79">
        <v>0</v>
      </c>
      <c r="J73" s="100"/>
      <c r="K73" s="79">
        <v>0</v>
      </c>
    </row>
    <row r="74" spans="2:11" ht="19.95" customHeight="1" x14ac:dyDescent="0.3">
      <c r="B74" s="5">
        <f>ROWS($A$24:A74)+10</f>
        <v>61</v>
      </c>
      <c r="C74" s="6" t="s">
        <v>111</v>
      </c>
      <c r="D74" s="59"/>
      <c r="E74" s="97">
        <v>1</v>
      </c>
      <c r="F74" s="98">
        <v>5</v>
      </c>
      <c r="G74" s="99">
        <v>1</v>
      </c>
      <c r="H74" s="100"/>
      <c r="I74" s="79">
        <v>0</v>
      </c>
      <c r="J74" s="100"/>
      <c r="K74" s="79">
        <v>0</v>
      </c>
    </row>
    <row r="75" spans="2:11" ht="19.95" customHeight="1" x14ac:dyDescent="0.3">
      <c r="B75" s="5">
        <f>ROWS($A$24:A75)+10</f>
        <v>62</v>
      </c>
      <c r="C75" s="6" t="s">
        <v>112</v>
      </c>
      <c r="D75" s="59"/>
      <c r="E75" s="97">
        <v>1</v>
      </c>
      <c r="F75" s="98">
        <v>4</v>
      </c>
      <c r="G75" s="99">
        <v>1</v>
      </c>
      <c r="H75" s="100"/>
      <c r="I75" s="79">
        <v>0</v>
      </c>
      <c r="J75" s="100"/>
      <c r="K75" s="79">
        <v>0</v>
      </c>
    </row>
    <row r="76" spans="2:11" ht="19.95" customHeight="1" x14ac:dyDescent="0.3">
      <c r="B76" s="5">
        <f>ROWS($A$24:A76)+10</f>
        <v>63</v>
      </c>
      <c r="C76" s="46" t="s">
        <v>113</v>
      </c>
      <c r="D76" s="59"/>
      <c r="E76" s="97">
        <v>1</v>
      </c>
      <c r="F76" s="98">
        <v>10</v>
      </c>
      <c r="G76" s="99">
        <v>1</v>
      </c>
      <c r="H76" s="100"/>
      <c r="I76" s="79">
        <v>0</v>
      </c>
      <c r="J76" s="100"/>
      <c r="K76" s="79">
        <v>0</v>
      </c>
    </row>
    <row r="77" spans="2:11" ht="19.95" customHeight="1" x14ac:dyDescent="0.3">
      <c r="B77" s="5">
        <f>ROWS($A$24:A77)+10</f>
        <v>64</v>
      </c>
      <c r="C77" s="46" t="s">
        <v>114</v>
      </c>
      <c r="D77" s="59"/>
      <c r="E77" s="97">
        <v>1</v>
      </c>
      <c r="F77" s="98">
        <v>6</v>
      </c>
      <c r="G77" s="99">
        <v>1</v>
      </c>
      <c r="H77" s="100"/>
      <c r="I77" s="79">
        <v>0</v>
      </c>
      <c r="J77" s="100"/>
      <c r="K77" s="79">
        <v>0</v>
      </c>
    </row>
    <row r="78" spans="2:11" ht="19.95" customHeight="1" x14ac:dyDescent="0.3">
      <c r="B78" s="5">
        <f>ROWS($A$24:A78)+10</f>
        <v>65</v>
      </c>
      <c r="C78" s="39" t="s">
        <v>115</v>
      </c>
      <c r="D78" s="59"/>
      <c r="E78" s="97">
        <v>1</v>
      </c>
      <c r="F78" s="98">
        <v>6</v>
      </c>
      <c r="G78" s="99">
        <v>1</v>
      </c>
      <c r="H78" s="100"/>
      <c r="I78" s="79">
        <v>0</v>
      </c>
      <c r="J78" s="100"/>
      <c r="K78" s="79">
        <v>0</v>
      </c>
    </row>
    <row r="79" spans="2:11" ht="19.95" customHeight="1" x14ac:dyDescent="0.3">
      <c r="B79" s="5">
        <f>ROWS($A$24:A79)+10</f>
        <v>66</v>
      </c>
      <c r="C79" s="39" t="s">
        <v>116</v>
      </c>
      <c r="D79" s="61"/>
      <c r="E79" s="97">
        <v>1</v>
      </c>
      <c r="F79" s="98">
        <v>20</v>
      </c>
      <c r="G79" s="99">
        <v>1</v>
      </c>
      <c r="H79" s="100"/>
      <c r="I79" s="79">
        <v>0</v>
      </c>
      <c r="J79" s="100"/>
      <c r="K79" s="79">
        <v>0</v>
      </c>
    </row>
    <row r="80" spans="2:11" ht="19.95" customHeight="1" x14ac:dyDescent="0.3">
      <c r="B80" s="5">
        <f>ROWS($A$24:A80)+10</f>
        <v>67</v>
      </c>
      <c r="C80" s="39" t="s">
        <v>37</v>
      </c>
      <c r="D80" s="61"/>
      <c r="E80" s="97">
        <v>1</v>
      </c>
      <c r="F80" s="98">
        <v>20</v>
      </c>
      <c r="G80" s="99">
        <v>1</v>
      </c>
      <c r="H80" s="100"/>
      <c r="I80" s="79">
        <v>0</v>
      </c>
      <c r="J80" s="100"/>
      <c r="K80" s="79">
        <v>0</v>
      </c>
    </row>
    <row r="81" spans="2:11" ht="19.95" customHeight="1" x14ac:dyDescent="0.3">
      <c r="B81" s="5">
        <f>ROWS($A$24:A81)+10</f>
        <v>68</v>
      </c>
      <c r="C81" s="39" t="s">
        <v>117</v>
      </c>
      <c r="D81" s="61"/>
      <c r="E81" s="97">
        <v>1</v>
      </c>
      <c r="F81" s="98">
        <v>20</v>
      </c>
      <c r="G81" s="99">
        <v>1</v>
      </c>
      <c r="H81" s="100"/>
      <c r="I81" s="79">
        <v>0</v>
      </c>
      <c r="J81" s="100"/>
      <c r="K81" s="79">
        <v>0</v>
      </c>
    </row>
    <row r="82" spans="2:11" ht="19.95" customHeight="1" x14ac:dyDescent="0.3">
      <c r="B82" s="5">
        <f>ROWS($A$24:A82)+10</f>
        <v>69</v>
      </c>
      <c r="C82" s="39" t="s">
        <v>118</v>
      </c>
      <c r="D82" s="61"/>
      <c r="E82" s="97">
        <v>1</v>
      </c>
      <c r="F82" s="98">
        <v>20</v>
      </c>
      <c r="G82" s="99">
        <v>1</v>
      </c>
      <c r="H82" s="100"/>
      <c r="I82" s="79">
        <v>0</v>
      </c>
      <c r="J82" s="100"/>
      <c r="K82" s="79">
        <v>0</v>
      </c>
    </row>
    <row r="83" spans="2:11" ht="19.95" customHeight="1" x14ac:dyDescent="0.3">
      <c r="B83" s="5">
        <f>ROWS($A$24:A83)+10</f>
        <v>70</v>
      </c>
      <c r="C83" s="39" t="s">
        <v>119</v>
      </c>
      <c r="D83" s="61"/>
      <c r="E83" s="97">
        <v>1</v>
      </c>
      <c r="F83" s="98">
        <v>20</v>
      </c>
      <c r="G83" s="99">
        <v>1</v>
      </c>
      <c r="H83" s="100"/>
      <c r="I83" s="101" t="s">
        <v>3</v>
      </c>
      <c r="J83" s="100"/>
      <c r="K83" s="101" t="s">
        <v>3</v>
      </c>
    </row>
    <row r="84" spans="2:11" ht="19.95" customHeight="1" x14ac:dyDescent="0.3">
      <c r="B84" s="5">
        <f>ROWS($A$24:A84)+10</f>
        <v>71</v>
      </c>
      <c r="C84" s="39" t="s">
        <v>120</v>
      </c>
      <c r="D84" s="61"/>
      <c r="E84" s="97">
        <v>1</v>
      </c>
      <c r="F84" s="98">
        <v>20</v>
      </c>
      <c r="G84" s="99">
        <v>1</v>
      </c>
      <c r="H84" s="100"/>
      <c r="I84" s="101" t="s">
        <v>3</v>
      </c>
      <c r="J84" s="100"/>
      <c r="K84" s="101" t="s">
        <v>3</v>
      </c>
    </row>
    <row r="85" spans="2:11" ht="19.95" customHeight="1" x14ac:dyDescent="0.3">
      <c r="B85" s="5">
        <f>ROWS($A$24:A85)+10</f>
        <v>72</v>
      </c>
      <c r="C85" s="39" t="s">
        <v>148</v>
      </c>
      <c r="D85" s="61"/>
      <c r="E85" s="97">
        <v>1</v>
      </c>
      <c r="F85" s="98">
        <v>20</v>
      </c>
      <c r="G85" s="99">
        <v>1</v>
      </c>
      <c r="H85" s="100"/>
      <c r="I85" s="101" t="s">
        <v>3</v>
      </c>
      <c r="J85" s="100"/>
      <c r="K85" s="101" t="s">
        <v>3</v>
      </c>
    </row>
    <row r="86" spans="2:11" ht="19.95" customHeight="1" x14ac:dyDescent="0.3">
      <c r="B86" s="5">
        <f>ROWS($A$24:A86)+10</f>
        <v>73</v>
      </c>
      <c r="C86" s="39" t="s">
        <v>121</v>
      </c>
      <c r="D86" s="61"/>
      <c r="E86" s="97">
        <v>1</v>
      </c>
      <c r="F86" s="98">
        <v>20</v>
      </c>
      <c r="G86" s="99">
        <v>1</v>
      </c>
      <c r="H86" s="100"/>
      <c r="I86" s="79">
        <v>0</v>
      </c>
      <c r="J86" s="100"/>
      <c r="K86" s="79">
        <v>0</v>
      </c>
    </row>
    <row r="87" spans="2:11" ht="19.95" customHeight="1" x14ac:dyDescent="0.3">
      <c r="B87" s="5">
        <f>ROWS($A$24:A87)+10</f>
        <v>74</v>
      </c>
      <c r="C87" s="39" t="s">
        <v>122</v>
      </c>
      <c r="D87" s="61"/>
      <c r="E87" s="97">
        <v>1</v>
      </c>
      <c r="F87" s="98">
        <v>5</v>
      </c>
      <c r="G87" s="99">
        <v>1</v>
      </c>
      <c r="H87" s="100"/>
      <c r="I87" s="79">
        <v>0</v>
      </c>
      <c r="J87" s="100"/>
      <c r="K87" s="79">
        <v>0</v>
      </c>
    </row>
    <row r="88" spans="2:11" ht="19.95" customHeight="1" x14ac:dyDescent="0.3">
      <c r="B88" s="5">
        <f>ROWS($A$24:A88)+10</f>
        <v>75</v>
      </c>
      <c r="C88" s="39" t="s">
        <v>123</v>
      </c>
      <c r="D88" s="61"/>
      <c r="E88" s="97">
        <v>1</v>
      </c>
      <c r="F88" s="98">
        <v>8</v>
      </c>
      <c r="G88" s="99">
        <v>1</v>
      </c>
      <c r="H88" s="100"/>
      <c r="I88" s="79">
        <v>0</v>
      </c>
      <c r="J88" s="100"/>
      <c r="K88" s="79">
        <v>0</v>
      </c>
    </row>
    <row r="89" spans="2:11" ht="19.95" customHeight="1" x14ac:dyDescent="0.3">
      <c r="B89" s="5">
        <f>ROWS($A$24:A89)+10</f>
        <v>76</v>
      </c>
      <c r="C89" s="39" t="s">
        <v>124</v>
      </c>
      <c r="D89" s="61"/>
      <c r="E89" s="97">
        <v>1</v>
      </c>
      <c r="F89" s="98">
        <v>20</v>
      </c>
      <c r="G89" s="99">
        <v>1</v>
      </c>
      <c r="H89" s="100"/>
      <c r="I89" s="79">
        <v>0</v>
      </c>
      <c r="J89" s="100"/>
      <c r="K89" s="79">
        <v>0</v>
      </c>
    </row>
    <row r="90" spans="2:11" ht="19.95" customHeight="1" x14ac:dyDescent="0.3">
      <c r="B90" s="5">
        <f>ROWS($A$24:A90)+10</f>
        <v>77</v>
      </c>
      <c r="C90" s="39" t="s">
        <v>128</v>
      </c>
      <c r="D90" s="61"/>
      <c r="E90" s="97">
        <v>1</v>
      </c>
      <c r="F90" s="98">
        <v>20</v>
      </c>
      <c r="G90" s="99">
        <v>1</v>
      </c>
      <c r="H90" s="100"/>
      <c r="I90" s="79">
        <v>0</v>
      </c>
      <c r="J90" s="100"/>
      <c r="K90" s="79">
        <v>0</v>
      </c>
    </row>
    <row r="91" spans="2:11" ht="19.95" customHeight="1" x14ac:dyDescent="0.3">
      <c r="B91" s="5">
        <f>ROWS($A$24:A91)+10</f>
        <v>78</v>
      </c>
      <c r="C91" s="39" t="s">
        <v>127</v>
      </c>
      <c r="D91" s="61"/>
      <c r="E91" s="97">
        <v>1</v>
      </c>
      <c r="F91" s="98">
        <v>20</v>
      </c>
      <c r="G91" s="99">
        <v>1</v>
      </c>
      <c r="H91" s="100"/>
      <c r="I91" s="79">
        <v>0</v>
      </c>
      <c r="J91" s="100"/>
      <c r="K91" s="79">
        <v>0</v>
      </c>
    </row>
    <row r="92" spans="2:11" ht="19.95" customHeight="1" x14ac:dyDescent="0.3">
      <c r="B92" s="5">
        <f>ROWS($A$24:A92)+10</f>
        <v>79</v>
      </c>
      <c r="C92" s="39" t="s">
        <v>125</v>
      </c>
      <c r="D92" s="61"/>
      <c r="E92" s="97">
        <v>1</v>
      </c>
      <c r="F92" s="98">
        <v>20</v>
      </c>
      <c r="G92" s="99">
        <v>1</v>
      </c>
      <c r="H92" s="100"/>
      <c r="I92" s="79">
        <v>0</v>
      </c>
      <c r="J92" s="100"/>
      <c r="K92" s="79">
        <v>0</v>
      </c>
    </row>
    <row r="93" spans="2:11" ht="19.95" customHeight="1" x14ac:dyDescent="0.3">
      <c r="B93" s="5">
        <f>ROWS($A$24:A93)+10</f>
        <v>80</v>
      </c>
      <c r="C93" s="39" t="s">
        <v>38</v>
      </c>
      <c r="D93" s="61"/>
      <c r="E93" s="97">
        <v>1</v>
      </c>
      <c r="F93" s="98">
        <v>20</v>
      </c>
      <c r="G93" s="99">
        <v>1</v>
      </c>
      <c r="H93" s="100"/>
      <c r="I93" s="79">
        <v>0</v>
      </c>
      <c r="J93" s="100"/>
      <c r="K93" s="79">
        <v>0</v>
      </c>
    </row>
    <row r="94" spans="2:11" ht="19.95" customHeight="1" x14ac:dyDescent="0.3">
      <c r="B94" s="5">
        <f>ROWS($A$24:A94)+10</f>
        <v>81</v>
      </c>
      <c r="C94" s="39" t="s">
        <v>126</v>
      </c>
      <c r="D94" s="61"/>
      <c r="E94" s="97">
        <v>1</v>
      </c>
      <c r="F94" s="98">
        <v>20</v>
      </c>
      <c r="G94" s="99">
        <v>1</v>
      </c>
      <c r="H94" s="100"/>
      <c r="I94" s="79">
        <v>0</v>
      </c>
      <c r="J94" s="100"/>
      <c r="K94" s="79">
        <v>0</v>
      </c>
    </row>
    <row r="95" spans="2:11" ht="19.95" customHeight="1" x14ac:dyDescent="0.3">
      <c r="B95" s="5">
        <f>ROWS($A$24:A95)+10</f>
        <v>82</v>
      </c>
      <c r="C95" s="39" t="s">
        <v>129</v>
      </c>
      <c r="D95" s="61"/>
      <c r="E95" s="97">
        <v>1</v>
      </c>
      <c r="F95" s="98">
        <v>20</v>
      </c>
      <c r="G95" s="99">
        <v>1</v>
      </c>
      <c r="H95" s="100"/>
      <c r="I95" s="79">
        <v>0</v>
      </c>
      <c r="J95" s="100"/>
      <c r="K95" s="79">
        <v>0</v>
      </c>
    </row>
    <row r="96" spans="2:11" ht="19.95" customHeight="1" x14ac:dyDescent="0.3">
      <c r="B96" s="5">
        <f>ROWS($A$24:A96)+10</f>
        <v>83</v>
      </c>
      <c r="C96" s="39" t="s">
        <v>39</v>
      </c>
      <c r="D96" s="61"/>
      <c r="E96" s="97">
        <v>1</v>
      </c>
      <c r="F96" s="98">
        <v>20</v>
      </c>
      <c r="G96" s="99">
        <v>1</v>
      </c>
      <c r="H96" s="100"/>
      <c r="I96" s="79">
        <v>0</v>
      </c>
      <c r="J96" s="100"/>
      <c r="K96" s="79">
        <v>0</v>
      </c>
    </row>
    <row r="97" spans="2:11" ht="19.95" customHeight="1" x14ac:dyDescent="0.3">
      <c r="B97" s="5">
        <f>ROWS($A$24:A97)+10</f>
        <v>84</v>
      </c>
      <c r="C97" s="39" t="s">
        <v>130</v>
      </c>
      <c r="D97" s="61"/>
      <c r="E97" s="97">
        <v>1</v>
      </c>
      <c r="F97" s="98">
        <v>20</v>
      </c>
      <c r="G97" s="99">
        <v>1</v>
      </c>
      <c r="H97" s="100"/>
      <c r="I97" s="79">
        <v>0</v>
      </c>
      <c r="J97" s="100"/>
      <c r="K97" s="79">
        <v>0</v>
      </c>
    </row>
    <row r="98" spans="2:11" ht="19.95" customHeight="1" x14ac:dyDescent="0.3">
      <c r="B98" s="5">
        <f>ROWS($A$24:A98)+10</f>
        <v>85</v>
      </c>
      <c r="C98" s="39" t="s">
        <v>131</v>
      </c>
      <c r="D98" s="61"/>
      <c r="E98" s="97">
        <v>1</v>
      </c>
      <c r="F98" s="98">
        <v>20</v>
      </c>
      <c r="G98" s="99">
        <v>1</v>
      </c>
      <c r="H98" s="100"/>
      <c r="I98" s="79">
        <v>0</v>
      </c>
      <c r="J98" s="100"/>
      <c r="K98" s="79">
        <v>0</v>
      </c>
    </row>
    <row r="99" spans="2:11" ht="19.95" customHeight="1" x14ac:dyDescent="0.3">
      <c r="B99" s="5">
        <f>ROWS($A$24:A99)+10</f>
        <v>86</v>
      </c>
      <c r="C99" s="39" t="s">
        <v>132</v>
      </c>
      <c r="D99" s="61"/>
      <c r="E99" s="97">
        <v>1</v>
      </c>
      <c r="F99" s="98">
        <v>20</v>
      </c>
      <c r="G99" s="99">
        <v>1</v>
      </c>
      <c r="H99" s="100"/>
      <c r="I99" s="79">
        <v>0</v>
      </c>
      <c r="J99" s="100"/>
      <c r="K99" s="79">
        <v>0</v>
      </c>
    </row>
    <row r="100" spans="2:11" ht="19.95" customHeight="1" x14ac:dyDescent="0.3">
      <c r="B100" s="5">
        <f>ROWS($A$24:A100)+10</f>
        <v>87</v>
      </c>
      <c r="C100" s="39" t="s">
        <v>133</v>
      </c>
      <c r="D100" s="61"/>
      <c r="E100" s="97">
        <v>1</v>
      </c>
      <c r="F100" s="98">
        <v>20</v>
      </c>
      <c r="G100" s="99">
        <v>1</v>
      </c>
      <c r="H100" s="100"/>
      <c r="I100" s="79">
        <v>0</v>
      </c>
      <c r="J100" s="100"/>
      <c r="K100" s="79">
        <v>0</v>
      </c>
    </row>
    <row r="101" spans="2:11" ht="19.95" customHeight="1" x14ac:dyDescent="0.3">
      <c r="B101" s="5">
        <f>ROWS($A$24:A101)+10</f>
        <v>88</v>
      </c>
      <c r="C101" s="39" t="s">
        <v>147</v>
      </c>
      <c r="D101" s="61"/>
      <c r="E101" s="97">
        <v>1</v>
      </c>
      <c r="F101" s="98">
        <v>5</v>
      </c>
      <c r="G101" s="99">
        <v>1</v>
      </c>
      <c r="H101" s="100"/>
      <c r="I101" s="79">
        <v>0</v>
      </c>
      <c r="J101" s="100"/>
      <c r="K101" s="79">
        <v>0</v>
      </c>
    </row>
    <row r="102" spans="2:11" ht="19.95" customHeight="1" x14ac:dyDescent="0.3">
      <c r="B102" s="5">
        <f>ROWS($A$24:A102)+10</f>
        <v>89</v>
      </c>
      <c r="C102" s="39" t="s">
        <v>371</v>
      </c>
      <c r="D102" s="61"/>
      <c r="E102" s="97">
        <v>1</v>
      </c>
      <c r="F102" s="98">
        <v>0</v>
      </c>
      <c r="G102" s="99">
        <v>0</v>
      </c>
      <c r="H102" s="100"/>
      <c r="I102" s="79">
        <v>0</v>
      </c>
      <c r="J102" s="100"/>
      <c r="K102" s="79">
        <v>0</v>
      </c>
    </row>
    <row r="103" spans="2:11" ht="19.95" customHeight="1" x14ac:dyDescent="0.3">
      <c r="B103" s="5">
        <f>ROWS($A$24:A103)+10</f>
        <v>90</v>
      </c>
      <c r="C103" s="6" t="s">
        <v>372</v>
      </c>
      <c r="D103" s="59"/>
      <c r="E103" s="97">
        <v>1</v>
      </c>
      <c r="F103" s="98">
        <v>0</v>
      </c>
      <c r="G103" s="99">
        <v>0</v>
      </c>
      <c r="H103" s="100"/>
      <c r="I103" s="79">
        <v>0</v>
      </c>
      <c r="J103" s="100"/>
      <c r="K103" s="79">
        <v>0</v>
      </c>
    </row>
    <row r="104" spans="2:11" ht="19.95" customHeight="1" x14ac:dyDescent="0.3">
      <c r="B104" s="10" t="s">
        <v>16</v>
      </c>
      <c r="C104" s="11" t="s">
        <v>17</v>
      </c>
      <c r="D104" s="11"/>
      <c r="E104" s="88"/>
      <c r="F104" s="88"/>
      <c r="G104" s="89">
        <f>$G$253</f>
        <v>7.0000000000000007E-2</v>
      </c>
      <c r="H104" s="90"/>
      <c r="I104" s="102">
        <f>SUMPRODUCT(I24:I103,$F$24:$F$103)*$G$104</f>
        <v>0</v>
      </c>
      <c r="J104" s="90"/>
      <c r="K104" s="102">
        <f>SUMPRODUCT(K24:K103,$F$24:$F$103)*$G$104</f>
        <v>0</v>
      </c>
    </row>
    <row r="105" spans="2:11" s="30" customFormat="1" ht="30" customHeight="1" x14ac:dyDescent="0.3">
      <c r="B105" s="28" t="s">
        <v>40</v>
      </c>
      <c r="C105" s="29"/>
      <c r="D105" s="29"/>
      <c r="E105" s="92"/>
      <c r="F105" s="92"/>
      <c r="G105" s="94"/>
      <c r="H105" s="95"/>
      <c r="I105" s="96"/>
      <c r="J105" s="95"/>
      <c r="K105" s="96"/>
    </row>
    <row r="106" spans="2:11" ht="19.95" customHeight="1" x14ac:dyDescent="0.3">
      <c r="B106" s="5">
        <f>ROWS($A$106:A106)+100</f>
        <v>101</v>
      </c>
      <c r="C106" s="31"/>
      <c r="D106" s="62"/>
      <c r="E106" s="97">
        <v>1</v>
      </c>
      <c r="F106" s="98">
        <v>1</v>
      </c>
      <c r="G106" s="103">
        <v>0</v>
      </c>
      <c r="H106" s="104"/>
      <c r="I106" s="79">
        <v>0</v>
      </c>
      <c r="J106" s="104"/>
      <c r="K106" s="79">
        <v>0</v>
      </c>
    </row>
    <row r="107" spans="2:11" ht="19.95" customHeight="1" x14ac:dyDescent="0.3">
      <c r="B107" s="5">
        <f>ROWS($A$106:A107)+100</f>
        <v>102</v>
      </c>
      <c r="C107" s="31"/>
      <c r="D107" s="62"/>
      <c r="E107" s="97">
        <v>1</v>
      </c>
      <c r="F107" s="98">
        <v>1</v>
      </c>
      <c r="G107" s="103">
        <v>0</v>
      </c>
      <c r="H107" s="104"/>
      <c r="I107" s="79">
        <v>0</v>
      </c>
      <c r="J107" s="104"/>
      <c r="K107" s="79">
        <v>0</v>
      </c>
    </row>
    <row r="108" spans="2:11" ht="19.95" customHeight="1" x14ac:dyDescent="0.3">
      <c r="B108" s="5">
        <f>ROWS($A$106:A108)+100</f>
        <v>103</v>
      </c>
      <c r="C108" s="31"/>
      <c r="D108" s="62"/>
      <c r="E108" s="97">
        <v>1</v>
      </c>
      <c r="F108" s="98">
        <v>1</v>
      </c>
      <c r="G108" s="103">
        <v>0</v>
      </c>
      <c r="H108" s="104"/>
      <c r="I108" s="79">
        <v>0</v>
      </c>
      <c r="J108" s="104"/>
      <c r="K108" s="79">
        <v>0</v>
      </c>
    </row>
    <row r="109" spans="2:11" ht="19.95" customHeight="1" x14ac:dyDescent="0.3">
      <c r="B109" s="5">
        <f>ROWS($A$106:A109)+100</f>
        <v>104</v>
      </c>
      <c r="C109" s="31"/>
      <c r="D109" s="62"/>
      <c r="E109" s="97">
        <v>1</v>
      </c>
      <c r="F109" s="98">
        <v>1</v>
      </c>
      <c r="G109" s="103">
        <v>0</v>
      </c>
      <c r="H109" s="104"/>
      <c r="I109" s="79">
        <v>0</v>
      </c>
      <c r="J109" s="104"/>
      <c r="K109" s="79">
        <v>0</v>
      </c>
    </row>
    <row r="110" spans="2:11" ht="19.95" customHeight="1" x14ac:dyDescent="0.3">
      <c r="B110" s="5">
        <f>ROWS($A$106:A110)+100</f>
        <v>105</v>
      </c>
      <c r="C110" s="31"/>
      <c r="D110" s="62"/>
      <c r="E110" s="97">
        <v>1</v>
      </c>
      <c r="F110" s="98">
        <v>1</v>
      </c>
      <c r="G110" s="103">
        <v>0</v>
      </c>
      <c r="H110" s="104"/>
      <c r="I110" s="79">
        <v>0</v>
      </c>
      <c r="J110" s="104"/>
      <c r="K110" s="79">
        <v>0</v>
      </c>
    </row>
    <row r="111" spans="2:11" ht="19.95" customHeight="1" x14ac:dyDescent="0.3">
      <c r="B111" s="5">
        <f>ROWS($A$106:A111)+100</f>
        <v>106</v>
      </c>
      <c r="C111" s="31"/>
      <c r="D111" s="62"/>
      <c r="E111" s="97">
        <v>1</v>
      </c>
      <c r="F111" s="98">
        <v>1</v>
      </c>
      <c r="G111" s="103">
        <v>0</v>
      </c>
      <c r="H111" s="104"/>
      <c r="I111" s="79">
        <v>0</v>
      </c>
      <c r="J111" s="104"/>
      <c r="K111" s="79">
        <v>0</v>
      </c>
    </row>
    <row r="112" spans="2:11" ht="19.95" customHeight="1" x14ac:dyDescent="0.3">
      <c r="B112" s="5">
        <f>ROWS($A$106:A112)+100</f>
        <v>107</v>
      </c>
      <c r="C112" s="31"/>
      <c r="D112" s="62"/>
      <c r="E112" s="97">
        <v>1</v>
      </c>
      <c r="F112" s="98">
        <v>1</v>
      </c>
      <c r="G112" s="103">
        <v>0</v>
      </c>
      <c r="H112" s="104"/>
      <c r="I112" s="79">
        <v>0</v>
      </c>
      <c r="J112" s="104"/>
      <c r="K112" s="79">
        <v>0</v>
      </c>
    </row>
    <row r="113" spans="2:11" ht="19.95" customHeight="1" x14ac:dyDescent="0.3">
      <c r="B113" s="5">
        <f>ROWS($A$106:A113)+100</f>
        <v>108</v>
      </c>
      <c r="C113" s="31"/>
      <c r="D113" s="62"/>
      <c r="E113" s="97">
        <v>1</v>
      </c>
      <c r="F113" s="98">
        <v>1</v>
      </c>
      <c r="G113" s="103">
        <v>0</v>
      </c>
      <c r="H113" s="104"/>
      <c r="I113" s="79">
        <v>0</v>
      </c>
      <c r="J113" s="104"/>
      <c r="K113" s="79">
        <v>0</v>
      </c>
    </row>
    <row r="114" spans="2:11" ht="19.95" customHeight="1" x14ac:dyDescent="0.3">
      <c r="B114" s="5">
        <f>ROWS($A$106:A114)+100</f>
        <v>109</v>
      </c>
      <c r="C114" s="31"/>
      <c r="D114" s="62"/>
      <c r="E114" s="97">
        <v>1</v>
      </c>
      <c r="F114" s="98">
        <v>1</v>
      </c>
      <c r="G114" s="103">
        <v>0</v>
      </c>
      <c r="H114" s="104"/>
      <c r="I114" s="79">
        <v>0</v>
      </c>
      <c r="J114" s="104"/>
      <c r="K114" s="79">
        <v>0</v>
      </c>
    </row>
    <row r="115" spans="2:11" ht="19.95" customHeight="1" x14ac:dyDescent="0.3">
      <c r="B115" s="5">
        <f>ROWS($A$106:A115)+100</f>
        <v>110</v>
      </c>
      <c r="C115" s="31"/>
      <c r="D115" s="62"/>
      <c r="E115" s="97">
        <v>1</v>
      </c>
      <c r="F115" s="98">
        <v>1</v>
      </c>
      <c r="G115" s="103">
        <v>0</v>
      </c>
      <c r="H115" s="104"/>
      <c r="I115" s="79">
        <v>0</v>
      </c>
      <c r="J115" s="104"/>
      <c r="K115" s="79">
        <v>0</v>
      </c>
    </row>
    <row r="116" spans="2:11" s="30" customFormat="1" ht="30" customHeight="1" x14ac:dyDescent="0.3">
      <c r="B116" s="28" t="s">
        <v>4</v>
      </c>
      <c r="C116" s="29"/>
      <c r="D116" s="29"/>
      <c r="E116" s="92"/>
      <c r="F116" s="92"/>
      <c r="G116" s="94"/>
      <c r="H116" s="95"/>
      <c r="I116" s="96"/>
      <c r="J116" s="95"/>
      <c r="K116" s="96"/>
    </row>
    <row r="117" spans="2:11" ht="19.95" customHeight="1" x14ac:dyDescent="0.3">
      <c r="B117" s="5">
        <f>ROWS($A$117:A117)+200</f>
        <v>201</v>
      </c>
      <c r="C117" s="2" t="s">
        <v>170</v>
      </c>
      <c r="D117" s="59"/>
      <c r="E117" s="97">
        <v>1</v>
      </c>
      <c r="F117" s="98">
        <v>10</v>
      </c>
      <c r="G117" s="103">
        <v>1</v>
      </c>
      <c r="H117" s="104"/>
      <c r="I117" s="79">
        <v>0</v>
      </c>
      <c r="J117" s="104"/>
      <c r="K117" s="79">
        <v>0</v>
      </c>
    </row>
    <row r="118" spans="2:11" ht="19.95" customHeight="1" x14ac:dyDescent="0.3">
      <c r="B118" s="5">
        <f>ROWS($A$117:A118)+200</f>
        <v>202</v>
      </c>
      <c r="C118" s="2" t="s">
        <v>171</v>
      </c>
      <c r="D118" s="59"/>
      <c r="E118" s="97">
        <v>1</v>
      </c>
      <c r="F118" s="98">
        <v>10</v>
      </c>
      <c r="G118" s="103">
        <v>1</v>
      </c>
      <c r="H118" s="104"/>
      <c r="I118" s="79">
        <v>0</v>
      </c>
      <c r="J118" s="104"/>
      <c r="K118" s="79">
        <v>0</v>
      </c>
    </row>
    <row r="119" spans="2:11" ht="19.95" customHeight="1" x14ac:dyDescent="0.3">
      <c r="B119" s="5">
        <f>ROWS($A$117:A119)+200</f>
        <v>203</v>
      </c>
      <c r="C119" s="2" t="s">
        <v>172</v>
      </c>
      <c r="D119" s="59"/>
      <c r="E119" s="97">
        <v>1</v>
      </c>
      <c r="F119" s="98">
        <v>8</v>
      </c>
      <c r="G119" s="103">
        <v>1</v>
      </c>
      <c r="H119" s="104"/>
      <c r="I119" s="79">
        <v>0</v>
      </c>
      <c r="J119" s="104"/>
      <c r="K119" s="79">
        <v>0</v>
      </c>
    </row>
    <row r="120" spans="2:11" ht="19.95" customHeight="1" x14ac:dyDescent="0.3">
      <c r="B120" s="5">
        <f>ROWS($A$117:A120)+200</f>
        <v>204</v>
      </c>
      <c r="C120" s="2" t="s">
        <v>173</v>
      </c>
      <c r="D120" s="59"/>
      <c r="E120" s="97">
        <v>1</v>
      </c>
      <c r="F120" s="98">
        <v>7</v>
      </c>
      <c r="G120" s="103">
        <v>1</v>
      </c>
      <c r="H120" s="104"/>
      <c r="I120" s="79">
        <v>0</v>
      </c>
      <c r="J120" s="104"/>
      <c r="K120" s="79">
        <v>0</v>
      </c>
    </row>
    <row r="121" spans="2:11" ht="19.95" customHeight="1" x14ac:dyDescent="0.3">
      <c r="B121" s="5">
        <f>ROWS($A$117:A121)+200</f>
        <v>205</v>
      </c>
      <c r="C121" s="2" t="s">
        <v>174</v>
      </c>
      <c r="D121" s="59"/>
      <c r="E121" s="97">
        <v>1</v>
      </c>
      <c r="F121" s="98">
        <v>7</v>
      </c>
      <c r="G121" s="103">
        <v>1</v>
      </c>
      <c r="H121" s="104"/>
      <c r="I121" s="79">
        <v>0</v>
      </c>
      <c r="J121" s="104"/>
      <c r="K121" s="79">
        <v>0</v>
      </c>
    </row>
    <row r="122" spans="2:11" ht="19.95" customHeight="1" x14ac:dyDescent="0.3">
      <c r="B122" s="5">
        <f>ROWS($A$117:A122)+200</f>
        <v>206</v>
      </c>
      <c r="C122" s="2" t="s">
        <v>175</v>
      </c>
      <c r="D122" s="59"/>
      <c r="E122" s="97">
        <v>1</v>
      </c>
      <c r="F122" s="98">
        <v>6</v>
      </c>
      <c r="G122" s="103">
        <v>1</v>
      </c>
      <c r="H122" s="104"/>
      <c r="I122" s="79">
        <v>0</v>
      </c>
      <c r="J122" s="104"/>
      <c r="K122" s="79">
        <v>0</v>
      </c>
    </row>
    <row r="123" spans="2:11" ht="19.95" customHeight="1" x14ac:dyDescent="0.3">
      <c r="B123" s="5">
        <f>ROWS($A$117:A123)+200</f>
        <v>207</v>
      </c>
      <c r="C123" s="2" t="s">
        <v>176</v>
      </c>
      <c r="D123" s="59"/>
      <c r="E123" s="97">
        <v>1</v>
      </c>
      <c r="F123" s="98">
        <v>40</v>
      </c>
      <c r="G123" s="103">
        <v>1</v>
      </c>
      <c r="H123" s="104"/>
      <c r="I123" s="79">
        <v>0</v>
      </c>
      <c r="J123" s="104"/>
      <c r="K123" s="79">
        <v>0</v>
      </c>
    </row>
    <row r="124" spans="2:11" ht="19.95" customHeight="1" x14ac:dyDescent="0.3">
      <c r="B124" s="5">
        <f>ROWS($A$117:A124)+200</f>
        <v>208</v>
      </c>
      <c r="C124" s="2" t="s">
        <v>177</v>
      </c>
      <c r="D124" s="59"/>
      <c r="E124" s="97">
        <v>1</v>
      </c>
      <c r="F124" s="98">
        <v>40</v>
      </c>
      <c r="G124" s="103">
        <v>1</v>
      </c>
      <c r="H124" s="104"/>
      <c r="I124" s="79">
        <v>0</v>
      </c>
      <c r="J124" s="104"/>
      <c r="K124" s="79">
        <v>0</v>
      </c>
    </row>
    <row r="125" spans="2:11" ht="19.95" customHeight="1" x14ac:dyDescent="0.3">
      <c r="B125" s="5">
        <f>ROWS($A$117:A125)+200</f>
        <v>209</v>
      </c>
      <c r="C125" s="2" t="s">
        <v>178</v>
      </c>
      <c r="D125" s="59"/>
      <c r="E125" s="97">
        <v>1</v>
      </c>
      <c r="F125" s="98">
        <v>30</v>
      </c>
      <c r="G125" s="103">
        <v>1</v>
      </c>
      <c r="H125" s="104"/>
      <c r="I125" s="79">
        <v>0</v>
      </c>
      <c r="J125" s="104"/>
      <c r="K125" s="79">
        <v>0</v>
      </c>
    </row>
    <row r="126" spans="2:11" ht="19.95" customHeight="1" x14ac:dyDescent="0.3">
      <c r="B126" s="5">
        <f>ROWS($A$117:A126)+200</f>
        <v>210</v>
      </c>
      <c r="C126" s="2" t="s">
        <v>179</v>
      </c>
      <c r="D126" s="59"/>
      <c r="E126" s="97">
        <v>1</v>
      </c>
      <c r="F126" s="98">
        <v>30</v>
      </c>
      <c r="G126" s="103">
        <v>1</v>
      </c>
      <c r="H126" s="104"/>
      <c r="I126" s="79">
        <v>0</v>
      </c>
      <c r="J126" s="104"/>
      <c r="K126" s="79">
        <v>0</v>
      </c>
    </row>
    <row r="127" spans="2:11" ht="19.95" customHeight="1" x14ac:dyDescent="0.3">
      <c r="B127" s="5">
        <f>ROWS($A$117:A127)+200</f>
        <v>211</v>
      </c>
      <c r="C127" s="2" t="s">
        <v>180</v>
      </c>
      <c r="D127" s="59"/>
      <c r="E127" s="97">
        <v>1</v>
      </c>
      <c r="F127" s="98">
        <v>30</v>
      </c>
      <c r="G127" s="103">
        <v>1</v>
      </c>
      <c r="H127" s="104"/>
      <c r="I127" s="79">
        <v>0</v>
      </c>
      <c r="J127" s="104"/>
      <c r="K127" s="79">
        <v>0</v>
      </c>
    </row>
    <row r="128" spans="2:11" ht="19.95" customHeight="1" x14ac:dyDescent="0.3">
      <c r="B128" s="5">
        <f>ROWS($A$117:A128)+200</f>
        <v>212</v>
      </c>
      <c r="C128" s="2" t="s">
        <v>181</v>
      </c>
      <c r="D128" s="59"/>
      <c r="E128" s="97">
        <v>1</v>
      </c>
      <c r="F128" s="98">
        <v>20</v>
      </c>
      <c r="G128" s="103">
        <v>1</v>
      </c>
      <c r="H128" s="104"/>
      <c r="I128" s="79">
        <v>0</v>
      </c>
      <c r="J128" s="104"/>
      <c r="K128" s="79">
        <v>0</v>
      </c>
    </row>
    <row r="129" spans="2:11" ht="19.95" customHeight="1" x14ac:dyDescent="0.3">
      <c r="B129" s="5">
        <f>ROWS($A$117:A129)+200</f>
        <v>213</v>
      </c>
      <c r="C129" s="2" t="s">
        <v>182</v>
      </c>
      <c r="D129" s="59"/>
      <c r="E129" s="97">
        <v>1</v>
      </c>
      <c r="F129" s="98">
        <v>5</v>
      </c>
      <c r="G129" s="103">
        <v>1</v>
      </c>
      <c r="H129" s="104"/>
      <c r="I129" s="79">
        <v>0</v>
      </c>
      <c r="J129" s="104"/>
      <c r="K129" s="79">
        <v>0</v>
      </c>
    </row>
    <row r="130" spans="2:11" ht="19.95" customHeight="1" x14ac:dyDescent="0.3">
      <c r="B130" s="5">
        <f>ROWS($A$117:A130)+200</f>
        <v>214</v>
      </c>
      <c r="C130" s="2" t="s">
        <v>183</v>
      </c>
      <c r="D130" s="59"/>
      <c r="E130" s="97">
        <v>1</v>
      </c>
      <c r="F130" s="98">
        <v>5</v>
      </c>
      <c r="G130" s="103">
        <v>1</v>
      </c>
      <c r="H130" s="104"/>
      <c r="I130" s="79">
        <v>0</v>
      </c>
      <c r="J130" s="104"/>
      <c r="K130" s="79">
        <v>0</v>
      </c>
    </row>
    <row r="131" spans="2:11" ht="19.95" customHeight="1" x14ac:dyDescent="0.3">
      <c r="B131" s="5">
        <f>ROWS($A$117:A131)+200</f>
        <v>215</v>
      </c>
      <c r="C131" s="2" t="s">
        <v>184</v>
      </c>
      <c r="D131" s="59"/>
      <c r="E131" s="97">
        <v>1</v>
      </c>
      <c r="F131" s="98">
        <v>20</v>
      </c>
      <c r="G131" s="103">
        <v>1</v>
      </c>
      <c r="H131" s="104"/>
      <c r="I131" s="79">
        <v>0</v>
      </c>
      <c r="J131" s="104"/>
      <c r="K131" s="79">
        <v>0</v>
      </c>
    </row>
    <row r="132" spans="2:11" ht="19.95" customHeight="1" x14ac:dyDescent="0.3">
      <c r="B132" s="5">
        <f>ROWS($A$117:A132)+200</f>
        <v>216</v>
      </c>
      <c r="C132" s="2" t="s">
        <v>185</v>
      </c>
      <c r="D132" s="59"/>
      <c r="E132" s="97">
        <v>1</v>
      </c>
      <c r="F132" s="98">
        <v>20</v>
      </c>
      <c r="G132" s="103">
        <v>1</v>
      </c>
      <c r="H132" s="104"/>
      <c r="I132" s="79">
        <v>0</v>
      </c>
      <c r="J132" s="104"/>
      <c r="K132" s="79">
        <v>0</v>
      </c>
    </row>
    <row r="133" spans="2:11" ht="19.95" customHeight="1" x14ac:dyDescent="0.3">
      <c r="B133" s="5">
        <f>ROWS($A$117:A133)+200</f>
        <v>217</v>
      </c>
      <c r="C133" s="2" t="s">
        <v>186</v>
      </c>
      <c r="D133" s="59"/>
      <c r="E133" s="97">
        <v>1</v>
      </c>
      <c r="F133" s="98">
        <v>5</v>
      </c>
      <c r="G133" s="103">
        <v>1</v>
      </c>
      <c r="H133" s="104"/>
      <c r="I133" s="79">
        <v>0</v>
      </c>
      <c r="J133" s="104"/>
      <c r="K133" s="79">
        <v>0</v>
      </c>
    </row>
    <row r="134" spans="2:11" ht="19.95" customHeight="1" x14ac:dyDescent="0.3">
      <c r="B134" s="5">
        <f>ROWS($A$117:A134)+200</f>
        <v>218</v>
      </c>
      <c r="C134" s="2" t="s">
        <v>187</v>
      </c>
      <c r="D134" s="59"/>
      <c r="E134" s="97">
        <v>1</v>
      </c>
      <c r="F134" s="98">
        <v>20</v>
      </c>
      <c r="G134" s="103">
        <v>1</v>
      </c>
      <c r="H134" s="104"/>
      <c r="I134" s="79">
        <v>0</v>
      </c>
      <c r="J134" s="104"/>
      <c r="K134" s="79">
        <v>0</v>
      </c>
    </row>
    <row r="135" spans="2:11" ht="19.95" customHeight="1" x14ac:dyDescent="0.3">
      <c r="B135" s="5">
        <f>ROWS($A$117:A135)+200</f>
        <v>219</v>
      </c>
      <c r="C135" s="2" t="s">
        <v>188</v>
      </c>
      <c r="D135" s="59"/>
      <c r="E135" s="97">
        <v>1</v>
      </c>
      <c r="F135" s="98">
        <v>3</v>
      </c>
      <c r="G135" s="103">
        <v>1</v>
      </c>
      <c r="H135" s="104"/>
      <c r="I135" s="79">
        <v>0</v>
      </c>
      <c r="J135" s="104"/>
      <c r="K135" s="79">
        <v>0</v>
      </c>
    </row>
    <row r="136" spans="2:11" ht="19.95" customHeight="1" x14ac:dyDescent="0.3">
      <c r="B136" s="5">
        <f>ROWS($A$117:A136)+200</f>
        <v>220</v>
      </c>
      <c r="C136" s="2" t="s">
        <v>189</v>
      </c>
      <c r="D136" s="59"/>
      <c r="E136" s="97">
        <v>1</v>
      </c>
      <c r="F136" s="98">
        <v>20</v>
      </c>
      <c r="G136" s="103">
        <v>1</v>
      </c>
      <c r="H136" s="104"/>
      <c r="I136" s="79">
        <v>0</v>
      </c>
      <c r="J136" s="104"/>
      <c r="K136" s="79">
        <v>0</v>
      </c>
    </row>
    <row r="137" spans="2:11" ht="19.95" customHeight="1" x14ac:dyDescent="0.3">
      <c r="B137" s="5">
        <f>ROWS($A$117:A137)+200</f>
        <v>221</v>
      </c>
      <c r="C137" s="2" t="s">
        <v>266</v>
      </c>
      <c r="D137" s="59"/>
      <c r="E137" s="97">
        <v>1</v>
      </c>
      <c r="F137" s="98">
        <v>3</v>
      </c>
      <c r="G137" s="103">
        <v>1</v>
      </c>
      <c r="H137" s="104"/>
      <c r="I137" s="79">
        <v>0</v>
      </c>
      <c r="J137" s="104"/>
      <c r="K137" s="79">
        <v>0</v>
      </c>
    </row>
    <row r="138" spans="2:11" ht="19.95" customHeight="1" x14ac:dyDescent="0.3">
      <c r="B138" s="5">
        <f>ROWS($A$117:A138)+200</f>
        <v>222</v>
      </c>
      <c r="C138" s="2" t="s">
        <v>190</v>
      </c>
      <c r="D138" s="59" t="s">
        <v>373</v>
      </c>
      <c r="E138" s="97">
        <v>1</v>
      </c>
      <c r="F138" s="98">
        <v>1</v>
      </c>
      <c r="G138" s="103">
        <v>1</v>
      </c>
      <c r="H138" s="104"/>
      <c r="I138" s="79">
        <v>0</v>
      </c>
      <c r="J138" s="104"/>
      <c r="K138" s="79">
        <v>0</v>
      </c>
    </row>
    <row r="139" spans="2:11" ht="19.95" customHeight="1" x14ac:dyDescent="0.3">
      <c r="B139" s="5">
        <f>ROWS($A$117:A139)+200</f>
        <v>223</v>
      </c>
      <c r="C139" s="138" t="s">
        <v>268</v>
      </c>
      <c r="D139" s="59" t="s">
        <v>373</v>
      </c>
      <c r="E139" s="97">
        <v>1</v>
      </c>
      <c r="F139" s="98">
        <v>1</v>
      </c>
      <c r="G139" s="103">
        <v>1</v>
      </c>
      <c r="H139" s="104"/>
      <c r="I139" s="79">
        <v>0</v>
      </c>
      <c r="J139" s="104"/>
      <c r="K139" s="79">
        <v>0</v>
      </c>
    </row>
    <row r="140" spans="2:11" ht="19.95" customHeight="1" x14ac:dyDescent="0.3">
      <c r="B140" s="5">
        <f>ROWS($A$117:A140)+200</f>
        <v>224</v>
      </c>
      <c r="C140" s="138" t="s">
        <v>269</v>
      </c>
      <c r="D140" s="59" t="s">
        <v>373</v>
      </c>
      <c r="E140" s="97">
        <v>1</v>
      </c>
      <c r="F140" s="98">
        <v>1</v>
      </c>
      <c r="G140" s="103">
        <v>1</v>
      </c>
      <c r="H140" s="104"/>
      <c r="I140" s="79">
        <v>0</v>
      </c>
      <c r="J140" s="104"/>
      <c r="K140" s="79">
        <v>0</v>
      </c>
    </row>
    <row r="141" spans="2:11" ht="19.95" customHeight="1" x14ac:dyDescent="0.3">
      <c r="B141" s="5">
        <f>ROWS($A$117:A141)+200</f>
        <v>225</v>
      </c>
      <c r="C141" s="2" t="s">
        <v>191</v>
      </c>
      <c r="D141" s="59"/>
      <c r="E141" s="97">
        <v>1</v>
      </c>
      <c r="F141" s="98">
        <v>7</v>
      </c>
      <c r="G141" s="103">
        <v>1</v>
      </c>
      <c r="H141" s="104"/>
      <c r="I141" s="79">
        <v>0</v>
      </c>
      <c r="J141" s="104"/>
      <c r="K141" s="79">
        <v>0</v>
      </c>
    </row>
    <row r="142" spans="2:11" ht="19.95" customHeight="1" x14ac:dyDescent="0.3">
      <c r="B142" s="5">
        <f>ROWS($A$117:A142)+200</f>
        <v>226</v>
      </c>
      <c r="C142" s="2" t="s">
        <v>192</v>
      </c>
      <c r="D142" s="59"/>
      <c r="E142" s="97">
        <v>1</v>
      </c>
      <c r="F142" s="98">
        <v>7</v>
      </c>
      <c r="G142" s="103">
        <v>1</v>
      </c>
      <c r="H142" s="104"/>
      <c r="I142" s="79">
        <v>0</v>
      </c>
      <c r="J142" s="104"/>
      <c r="K142" s="79">
        <v>0</v>
      </c>
    </row>
    <row r="143" spans="2:11" ht="19.95" customHeight="1" x14ac:dyDescent="0.3">
      <c r="B143" s="5">
        <f>ROWS($A$117:A143)+200</f>
        <v>227</v>
      </c>
      <c r="C143" s="2" t="s">
        <v>193</v>
      </c>
      <c r="D143" s="59"/>
      <c r="E143" s="97">
        <v>1</v>
      </c>
      <c r="F143" s="98">
        <v>4</v>
      </c>
      <c r="G143" s="103">
        <v>1</v>
      </c>
      <c r="H143" s="104"/>
      <c r="I143" s="79">
        <v>0</v>
      </c>
      <c r="J143" s="104"/>
      <c r="K143" s="79">
        <v>0</v>
      </c>
    </row>
    <row r="144" spans="2:11" ht="19.95" customHeight="1" x14ac:dyDescent="0.3">
      <c r="B144" s="5">
        <f>ROWS($A$117:A144)+200</f>
        <v>228</v>
      </c>
      <c r="C144" s="2" t="s">
        <v>194</v>
      </c>
      <c r="D144" s="59"/>
      <c r="E144" s="97">
        <v>1</v>
      </c>
      <c r="F144" s="98">
        <v>20</v>
      </c>
      <c r="G144" s="103">
        <v>1</v>
      </c>
      <c r="H144" s="104"/>
      <c r="I144" s="79">
        <v>0</v>
      </c>
      <c r="J144" s="104"/>
      <c r="K144" s="79">
        <v>0</v>
      </c>
    </row>
    <row r="145" spans="2:11" ht="19.95" customHeight="1" x14ac:dyDescent="0.3">
      <c r="B145" s="5">
        <f>ROWS($A$117:A145)+200</f>
        <v>229</v>
      </c>
      <c r="C145" s="2" t="s">
        <v>195</v>
      </c>
      <c r="D145" s="59"/>
      <c r="E145" s="97">
        <v>1</v>
      </c>
      <c r="F145" s="98">
        <v>20</v>
      </c>
      <c r="G145" s="103">
        <v>1</v>
      </c>
      <c r="H145" s="104"/>
      <c r="I145" s="79">
        <v>0</v>
      </c>
      <c r="J145" s="104"/>
      <c r="K145" s="79">
        <v>0</v>
      </c>
    </row>
    <row r="146" spans="2:11" ht="19.95" customHeight="1" x14ac:dyDescent="0.3">
      <c r="B146" s="5">
        <f>ROWS($A$117:A146)+200</f>
        <v>230</v>
      </c>
      <c r="C146" s="2" t="s">
        <v>196</v>
      </c>
      <c r="D146" s="59"/>
      <c r="E146" s="97">
        <v>1</v>
      </c>
      <c r="F146" s="98">
        <v>7</v>
      </c>
      <c r="G146" s="103">
        <v>1</v>
      </c>
      <c r="H146" s="104"/>
      <c r="I146" s="79">
        <v>0</v>
      </c>
      <c r="J146" s="104"/>
      <c r="K146" s="79">
        <v>0</v>
      </c>
    </row>
    <row r="147" spans="2:11" ht="19.95" customHeight="1" x14ac:dyDescent="0.3">
      <c r="B147" s="5">
        <f>ROWS($A$117:A147)+200</f>
        <v>231</v>
      </c>
      <c r="C147" s="2" t="s">
        <v>197</v>
      </c>
      <c r="D147" s="59"/>
      <c r="E147" s="97">
        <v>1</v>
      </c>
      <c r="F147" s="98">
        <v>25</v>
      </c>
      <c r="G147" s="103">
        <v>1</v>
      </c>
      <c r="H147" s="104"/>
      <c r="I147" s="79">
        <v>0</v>
      </c>
      <c r="J147" s="104"/>
      <c r="K147" s="79">
        <v>0</v>
      </c>
    </row>
    <row r="148" spans="2:11" ht="19.95" customHeight="1" x14ac:dyDescent="0.3">
      <c r="B148" s="5">
        <f>ROWS($A$117:A148)+200</f>
        <v>232</v>
      </c>
      <c r="C148" s="2" t="s">
        <v>198</v>
      </c>
      <c r="D148" s="59"/>
      <c r="E148" s="97">
        <v>1</v>
      </c>
      <c r="F148" s="98">
        <v>7</v>
      </c>
      <c r="G148" s="103">
        <v>1</v>
      </c>
      <c r="H148" s="104"/>
      <c r="I148" s="79">
        <v>0</v>
      </c>
      <c r="J148" s="104"/>
      <c r="K148" s="79">
        <v>0</v>
      </c>
    </row>
    <row r="149" spans="2:11" ht="19.95" customHeight="1" x14ac:dyDescent="0.3">
      <c r="B149" s="5">
        <f>ROWS($A$117:A149)+200</f>
        <v>233</v>
      </c>
      <c r="C149" s="2" t="s">
        <v>257</v>
      </c>
      <c r="D149" s="59"/>
      <c r="E149" s="97">
        <v>1</v>
      </c>
      <c r="F149" s="98">
        <v>4</v>
      </c>
      <c r="G149" s="103">
        <v>1</v>
      </c>
      <c r="H149" s="104"/>
      <c r="I149" s="79">
        <v>0</v>
      </c>
      <c r="J149" s="104"/>
      <c r="K149" s="79">
        <v>0</v>
      </c>
    </row>
    <row r="150" spans="2:11" ht="19.95" customHeight="1" x14ac:dyDescent="0.3">
      <c r="B150" s="5">
        <f>ROWS($A$117:A150)+200</f>
        <v>234</v>
      </c>
      <c r="C150" s="2" t="s">
        <v>270</v>
      </c>
      <c r="D150" s="59"/>
      <c r="E150" s="97">
        <v>1</v>
      </c>
      <c r="F150" s="98">
        <v>2</v>
      </c>
      <c r="G150" s="103">
        <v>1</v>
      </c>
      <c r="H150" s="104"/>
      <c r="I150" s="79">
        <v>0</v>
      </c>
      <c r="J150" s="104"/>
      <c r="K150" s="79">
        <v>0</v>
      </c>
    </row>
    <row r="151" spans="2:11" ht="33.6" customHeight="1" x14ac:dyDescent="0.3">
      <c r="B151" s="5">
        <f>ROWS($A$117:A151)+200</f>
        <v>235</v>
      </c>
      <c r="C151" s="2" t="s">
        <v>200</v>
      </c>
      <c r="D151" s="59"/>
      <c r="E151" s="97">
        <v>1</v>
      </c>
      <c r="F151" s="98">
        <v>1</v>
      </c>
      <c r="G151" s="103">
        <v>1</v>
      </c>
      <c r="H151" s="104"/>
      <c r="I151" s="79">
        <v>0</v>
      </c>
      <c r="J151" s="104"/>
      <c r="K151" s="79">
        <v>0</v>
      </c>
    </row>
    <row r="152" spans="2:11" ht="19.95" customHeight="1" x14ac:dyDescent="0.3">
      <c r="B152" s="5">
        <f>ROWS($A$117:A152)+200</f>
        <v>236</v>
      </c>
      <c r="C152" s="2" t="s">
        <v>272</v>
      </c>
      <c r="D152" s="59"/>
      <c r="E152" s="97">
        <v>1</v>
      </c>
      <c r="F152" s="98">
        <v>2</v>
      </c>
      <c r="G152" s="103">
        <v>1</v>
      </c>
      <c r="H152" s="104"/>
      <c r="I152" s="79">
        <v>0</v>
      </c>
      <c r="J152" s="104"/>
      <c r="K152" s="79">
        <v>0</v>
      </c>
    </row>
    <row r="153" spans="2:11" ht="19.95" customHeight="1" x14ac:dyDescent="0.3">
      <c r="B153" s="5">
        <f>ROWS($A$117:A153)+200</f>
        <v>237</v>
      </c>
      <c r="C153" s="2" t="s">
        <v>273</v>
      </c>
      <c r="D153" s="59"/>
      <c r="E153" s="97">
        <v>1</v>
      </c>
      <c r="F153" s="98">
        <v>1</v>
      </c>
      <c r="G153" s="103">
        <v>1</v>
      </c>
      <c r="H153" s="104"/>
      <c r="I153" s="79">
        <v>0</v>
      </c>
      <c r="J153" s="104"/>
      <c r="K153" s="79">
        <v>0</v>
      </c>
    </row>
    <row r="154" spans="2:11" ht="19.95" customHeight="1" x14ac:dyDescent="0.3">
      <c r="B154" s="5">
        <f>ROWS($A$117:A154)+200</f>
        <v>238</v>
      </c>
      <c r="C154" s="2" t="s">
        <v>274</v>
      </c>
      <c r="D154" s="59"/>
      <c r="E154" s="97">
        <v>1</v>
      </c>
      <c r="F154" s="98">
        <v>2</v>
      </c>
      <c r="G154" s="103">
        <v>1</v>
      </c>
      <c r="H154" s="104"/>
      <c r="I154" s="79">
        <v>0</v>
      </c>
      <c r="J154" s="104"/>
      <c r="K154" s="79">
        <v>0</v>
      </c>
    </row>
    <row r="155" spans="2:11" ht="19.95" customHeight="1" x14ac:dyDescent="0.3">
      <c r="B155" s="5">
        <f>ROWS($A$117:A155)+200</f>
        <v>239</v>
      </c>
      <c r="C155" s="2" t="s">
        <v>275</v>
      </c>
      <c r="D155" s="59"/>
      <c r="E155" s="97">
        <v>1</v>
      </c>
      <c r="F155" s="98">
        <v>1</v>
      </c>
      <c r="G155" s="103">
        <v>1</v>
      </c>
      <c r="H155" s="104"/>
      <c r="I155" s="79">
        <v>0</v>
      </c>
      <c r="J155" s="104"/>
      <c r="K155" s="79">
        <v>0</v>
      </c>
    </row>
    <row r="156" spans="2:11" ht="19.95" customHeight="1" x14ac:dyDescent="0.3">
      <c r="B156" s="5">
        <f>ROWS($A$117:A156)+200</f>
        <v>240</v>
      </c>
      <c r="C156" s="2" t="s">
        <v>201</v>
      </c>
      <c r="D156" s="59"/>
      <c r="E156" s="97">
        <v>1</v>
      </c>
      <c r="F156" s="98">
        <v>2</v>
      </c>
      <c r="G156" s="103">
        <v>1</v>
      </c>
      <c r="H156" s="104"/>
      <c r="I156" s="79">
        <v>0</v>
      </c>
      <c r="J156" s="104"/>
      <c r="K156" s="79">
        <v>0</v>
      </c>
    </row>
    <row r="157" spans="2:11" ht="19.95" customHeight="1" x14ac:dyDescent="0.3">
      <c r="B157" s="5">
        <f>ROWS($A$117:A157)+200</f>
        <v>241</v>
      </c>
      <c r="C157" s="2" t="s">
        <v>202</v>
      </c>
      <c r="D157" s="59"/>
      <c r="E157" s="97">
        <v>1</v>
      </c>
      <c r="F157" s="98">
        <v>2</v>
      </c>
      <c r="G157" s="103">
        <v>1</v>
      </c>
      <c r="H157" s="104"/>
      <c r="I157" s="79">
        <v>0</v>
      </c>
      <c r="J157" s="104"/>
      <c r="K157" s="79">
        <v>0</v>
      </c>
    </row>
    <row r="158" spans="2:11" ht="19.95" customHeight="1" x14ac:dyDescent="0.3">
      <c r="B158" s="5">
        <f>ROWS($A$117:A158)+200</f>
        <v>242</v>
      </c>
      <c r="C158" s="2" t="s">
        <v>203</v>
      </c>
      <c r="D158" s="59"/>
      <c r="E158" s="97">
        <v>1</v>
      </c>
      <c r="F158" s="98">
        <v>1</v>
      </c>
      <c r="G158" s="103">
        <v>1</v>
      </c>
      <c r="H158" s="104"/>
      <c r="I158" s="79">
        <v>0</v>
      </c>
      <c r="J158" s="104"/>
      <c r="K158" s="79">
        <v>0</v>
      </c>
    </row>
    <row r="159" spans="2:11" ht="19.95" customHeight="1" x14ac:dyDescent="0.3">
      <c r="B159" s="5">
        <f>ROWS($A$117:A159)+200</f>
        <v>243</v>
      </c>
      <c r="C159" s="2" t="s">
        <v>204</v>
      </c>
      <c r="D159" s="59"/>
      <c r="E159" s="97">
        <v>1</v>
      </c>
      <c r="F159" s="98">
        <v>6</v>
      </c>
      <c r="G159" s="103">
        <v>1</v>
      </c>
      <c r="H159" s="104"/>
      <c r="I159" s="79">
        <v>0</v>
      </c>
      <c r="J159" s="104"/>
      <c r="K159" s="79">
        <v>0</v>
      </c>
    </row>
    <row r="160" spans="2:11" ht="19.95" customHeight="1" x14ac:dyDescent="0.3">
      <c r="B160" s="5">
        <f>ROWS($A$117:A160)+200</f>
        <v>244</v>
      </c>
      <c r="C160" s="2" t="s">
        <v>205</v>
      </c>
      <c r="D160" s="59"/>
      <c r="E160" s="97">
        <v>1</v>
      </c>
      <c r="F160" s="98">
        <v>4</v>
      </c>
      <c r="G160" s="103">
        <v>1</v>
      </c>
      <c r="H160" s="104"/>
      <c r="I160" s="79">
        <v>0</v>
      </c>
      <c r="J160" s="104"/>
      <c r="K160" s="79">
        <v>0</v>
      </c>
    </row>
    <row r="161" spans="2:11" ht="19.95" customHeight="1" x14ac:dyDescent="0.3">
      <c r="B161" s="5">
        <f>ROWS($A$117:A161)+200</f>
        <v>245</v>
      </c>
      <c r="C161" s="2" t="s">
        <v>206</v>
      </c>
      <c r="D161" s="59"/>
      <c r="E161" s="97">
        <v>1</v>
      </c>
      <c r="F161" s="98">
        <v>2</v>
      </c>
      <c r="G161" s="103">
        <v>1</v>
      </c>
      <c r="H161" s="104"/>
      <c r="I161" s="79">
        <v>0</v>
      </c>
      <c r="J161" s="104"/>
      <c r="K161" s="79">
        <v>0</v>
      </c>
    </row>
    <row r="162" spans="2:11" ht="19.95" customHeight="1" x14ac:dyDescent="0.3">
      <c r="B162" s="5">
        <f>ROWS($A$117:A162)+200</f>
        <v>246</v>
      </c>
      <c r="C162" s="2" t="s">
        <v>207</v>
      </c>
      <c r="D162" s="59"/>
      <c r="E162" s="97">
        <v>1</v>
      </c>
      <c r="F162" s="98">
        <v>8</v>
      </c>
      <c r="G162" s="103">
        <v>1</v>
      </c>
      <c r="H162" s="104"/>
      <c r="I162" s="79">
        <v>0</v>
      </c>
      <c r="J162" s="104"/>
      <c r="K162" s="79">
        <v>0</v>
      </c>
    </row>
    <row r="163" spans="2:11" ht="19.95" customHeight="1" x14ac:dyDescent="0.3">
      <c r="B163" s="5">
        <f>ROWS($A$117:A163)+200</f>
        <v>247</v>
      </c>
      <c r="C163" s="2" t="s">
        <v>208</v>
      </c>
      <c r="D163" s="59"/>
      <c r="E163" s="97">
        <v>1</v>
      </c>
      <c r="F163" s="98">
        <v>16</v>
      </c>
      <c r="G163" s="103">
        <v>1</v>
      </c>
      <c r="H163" s="104"/>
      <c r="I163" s="79">
        <v>0</v>
      </c>
      <c r="J163" s="104"/>
      <c r="K163" s="79">
        <v>0</v>
      </c>
    </row>
    <row r="164" spans="2:11" ht="19.95" customHeight="1" x14ac:dyDescent="0.3">
      <c r="B164" s="5">
        <f>ROWS($A$117:A164)+200</f>
        <v>248</v>
      </c>
      <c r="C164" s="2" t="s">
        <v>209</v>
      </c>
      <c r="D164" s="59"/>
      <c r="E164" s="97">
        <v>1</v>
      </c>
      <c r="F164" s="98">
        <v>40</v>
      </c>
      <c r="G164" s="103">
        <v>1</v>
      </c>
      <c r="H164" s="104"/>
      <c r="I164" s="79">
        <v>0</v>
      </c>
      <c r="J164" s="104"/>
      <c r="K164" s="79">
        <v>0</v>
      </c>
    </row>
    <row r="165" spans="2:11" ht="19.95" customHeight="1" x14ac:dyDescent="0.3">
      <c r="B165" s="5">
        <f>ROWS($A$117:A165)+200</f>
        <v>249</v>
      </c>
      <c r="C165" s="2" t="s">
        <v>210</v>
      </c>
      <c r="D165" s="59"/>
      <c r="E165" s="97">
        <v>1</v>
      </c>
      <c r="F165" s="98">
        <v>6</v>
      </c>
      <c r="G165" s="103">
        <v>1</v>
      </c>
      <c r="H165" s="104"/>
      <c r="I165" s="79">
        <v>0</v>
      </c>
      <c r="J165" s="104"/>
      <c r="K165" s="79">
        <v>0</v>
      </c>
    </row>
    <row r="166" spans="2:11" ht="19.95" customHeight="1" x14ac:dyDescent="0.3">
      <c r="B166" s="5">
        <f>ROWS($A$117:A166)+200</f>
        <v>250</v>
      </c>
      <c r="C166" s="2" t="s">
        <v>211</v>
      </c>
      <c r="D166" s="59"/>
      <c r="E166" s="97">
        <v>1</v>
      </c>
      <c r="F166" s="98">
        <v>4</v>
      </c>
      <c r="G166" s="103">
        <v>1</v>
      </c>
      <c r="H166" s="104"/>
      <c r="I166" s="79">
        <v>0</v>
      </c>
      <c r="J166" s="104"/>
      <c r="K166" s="79">
        <v>0</v>
      </c>
    </row>
    <row r="167" spans="2:11" ht="19.95" customHeight="1" x14ac:dyDescent="0.3">
      <c r="B167" s="5">
        <f>ROWS($A$117:A167)+200</f>
        <v>251</v>
      </c>
      <c r="C167" s="2" t="s">
        <v>212</v>
      </c>
      <c r="D167" s="59"/>
      <c r="E167" s="97">
        <v>1</v>
      </c>
      <c r="F167" s="98">
        <v>6</v>
      </c>
      <c r="G167" s="103">
        <v>1</v>
      </c>
      <c r="H167" s="104"/>
      <c r="I167" s="79">
        <v>0</v>
      </c>
      <c r="J167" s="104"/>
      <c r="K167" s="79">
        <v>0</v>
      </c>
    </row>
    <row r="168" spans="2:11" ht="19.95" customHeight="1" x14ac:dyDescent="0.3">
      <c r="B168" s="5">
        <f>ROWS($A$117:A168)+200</f>
        <v>252</v>
      </c>
      <c r="C168" s="2" t="s">
        <v>118</v>
      </c>
      <c r="D168" s="59"/>
      <c r="E168" s="97">
        <v>1</v>
      </c>
      <c r="F168" s="98">
        <v>6</v>
      </c>
      <c r="G168" s="103">
        <v>1</v>
      </c>
      <c r="H168" s="104"/>
      <c r="I168" s="79">
        <v>0</v>
      </c>
      <c r="J168" s="104"/>
      <c r="K168" s="79">
        <v>0</v>
      </c>
    </row>
    <row r="169" spans="2:11" ht="19.95" customHeight="1" x14ac:dyDescent="0.3">
      <c r="B169" s="5">
        <f>ROWS($A$117:A169)+200</f>
        <v>253</v>
      </c>
      <c r="C169" s="2" t="s">
        <v>213</v>
      </c>
      <c r="D169" s="59"/>
      <c r="E169" s="97">
        <v>1</v>
      </c>
      <c r="F169" s="98">
        <v>8</v>
      </c>
      <c r="G169" s="103">
        <v>1</v>
      </c>
      <c r="H169" s="104"/>
      <c r="I169" s="79">
        <v>0</v>
      </c>
      <c r="J169" s="104"/>
      <c r="K169" s="79">
        <v>0</v>
      </c>
    </row>
    <row r="170" spans="2:11" ht="19.95" customHeight="1" x14ac:dyDescent="0.3">
      <c r="B170" s="5">
        <f>ROWS($A$117:A170)+200</f>
        <v>254</v>
      </c>
      <c r="C170" s="2" t="s">
        <v>116</v>
      </c>
      <c r="D170" s="59"/>
      <c r="E170" s="97">
        <v>1</v>
      </c>
      <c r="F170" s="98">
        <v>8</v>
      </c>
      <c r="G170" s="103">
        <v>1</v>
      </c>
      <c r="H170" s="104"/>
      <c r="I170" s="79">
        <v>0</v>
      </c>
      <c r="J170" s="104"/>
      <c r="K170" s="79">
        <v>0</v>
      </c>
    </row>
    <row r="171" spans="2:11" ht="19.95" customHeight="1" x14ac:dyDescent="0.3">
      <c r="B171" s="5">
        <f>ROWS($A$117:A171)+200</f>
        <v>255</v>
      </c>
      <c r="C171" s="2" t="s">
        <v>214</v>
      </c>
      <c r="D171" s="59"/>
      <c r="E171" s="97">
        <v>1</v>
      </c>
      <c r="F171" s="98">
        <v>6</v>
      </c>
      <c r="G171" s="103">
        <v>1</v>
      </c>
      <c r="H171" s="104"/>
      <c r="I171" s="79">
        <v>0</v>
      </c>
      <c r="J171" s="104"/>
      <c r="K171" s="79">
        <v>0</v>
      </c>
    </row>
    <row r="172" spans="2:11" ht="19.95" customHeight="1" x14ac:dyDescent="0.3">
      <c r="B172" s="5">
        <f>ROWS($A$117:A172)+200</f>
        <v>256</v>
      </c>
      <c r="C172" s="2" t="s">
        <v>215</v>
      </c>
      <c r="D172" s="59"/>
      <c r="E172" s="97">
        <v>1</v>
      </c>
      <c r="F172" s="98">
        <v>7</v>
      </c>
      <c r="G172" s="103">
        <v>1</v>
      </c>
      <c r="H172" s="104"/>
      <c r="I172" s="79">
        <v>0</v>
      </c>
      <c r="J172" s="104"/>
      <c r="K172" s="79">
        <v>0</v>
      </c>
    </row>
    <row r="173" spans="2:11" ht="19.95" customHeight="1" x14ac:dyDescent="0.3">
      <c r="B173" s="5">
        <f>ROWS($A$117:A173)+200</f>
        <v>257</v>
      </c>
      <c r="C173" s="2" t="s">
        <v>216</v>
      </c>
      <c r="D173" s="59"/>
      <c r="E173" s="97">
        <v>1</v>
      </c>
      <c r="F173" s="98">
        <v>20</v>
      </c>
      <c r="G173" s="103">
        <v>1</v>
      </c>
      <c r="H173" s="104"/>
      <c r="I173" s="79">
        <v>0</v>
      </c>
      <c r="J173" s="104"/>
      <c r="K173" s="79">
        <v>0</v>
      </c>
    </row>
    <row r="174" spans="2:11" ht="19.95" customHeight="1" x14ac:dyDescent="0.3">
      <c r="B174" s="5">
        <f>ROWS($A$117:A174)+200</f>
        <v>258</v>
      </c>
      <c r="C174" s="2" t="s">
        <v>217</v>
      </c>
      <c r="D174" s="59"/>
      <c r="E174" s="97">
        <v>1</v>
      </c>
      <c r="F174" s="98">
        <v>20</v>
      </c>
      <c r="G174" s="103">
        <v>1</v>
      </c>
      <c r="H174" s="104"/>
      <c r="I174" s="79">
        <v>0</v>
      </c>
      <c r="J174" s="104"/>
      <c r="K174" s="79">
        <v>0</v>
      </c>
    </row>
    <row r="175" spans="2:11" ht="19.95" customHeight="1" x14ac:dyDescent="0.3">
      <c r="B175" s="5">
        <f>ROWS($A$117:A175)+200</f>
        <v>259</v>
      </c>
      <c r="C175" s="2" t="s">
        <v>218</v>
      </c>
      <c r="D175" s="59" t="s">
        <v>373</v>
      </c>
      <c r="E175" s="97">
        <v>1</v>
      </c>
      <c r="F175" s="98">
        <v>5</v>
      </c>
      <c r="G175" s="103">
        <v>1</v>
      </c>
      <c r="H175" s="104"/>
      <c r="I175" s="79">
        <v>0</v>
      </c>
      <c r="J175" s="104"/>
      <c r="K175" s="79">
        <v>0</v>
      </c>
    </row>
    <row r="176" spans="2:11" ht="19.95" customHeight="1" x14ac:dyDescent="0.3">
      <c r="B176" s="5">
        <f>ROWS($A$117:A176)+200</f>
        <v>260</v>
      </c>
      <c r="C176" s="2" t="s">
        <v>219</v>
      </c>
      <c r="D176" s="59"/>
      <c r="E176" s="97">
        <v>1</v>
      </c>
      <c r="F176" s="98">
        <v>6</v>
      </c>
      <c r="G176" s="103">
        <v>1</v>
      </c>
      <c r="H176" s="104"/>
      <c r="I176" s="79">
        <v>0</v>
      </c>
      <c r="J176" s="104"/>
      <c r="K176" s="79">
        <v>0</v>
      </c>
    </row>
    <row r="177" spans="2:11" ht="19.95" customHeight="1" x14ac:dyDescent="0.3">
      <c r="B177" s="5">
        <f>ROWS($A$117:A177)+200</f>
        <v>261</v>
      </c>
      <c r="C177" s="2" t="s">
        <v>220</v>
      </c>
      <c r="D177" s="59"/>
      <c r="E177" s="97">
        <v>1</v>
      </c>
      <c r="F177" s="98">
        <v>3</v>
      </c>
      <c r="G177" s="103">
        <v>1</v>
      </c>
      <c r="H177" s="104"/>
      <c r="I177" s="79">
        <v>0</v>
      </c>
      <c r="J177" s="104"/>
      <c r="K177" s="79">
        <v>0</v>
      </c>
    </row>
    <row r="178" spans="2:11" ht="19.95" customHeight="1" x14ac:dyDescent="0.3">
      <c r="B178" s="5">
        <f>ROWS($A$117:A178)+200</f>
        <v>262</v>
      </c>
      <c r="C178" s="2" t="s">
        <v>221</v>
      </c>
      <c r="D178" s="59"/>
      <c r="E178" s="97">
        <v>1</v>
      </c>
      <c r="F178" s="98">
        <v>2</v>
      </c>
      <c r="G178" s="103">
        <v>1</v>
      </c>
      <c r="H178" s="104"/>
      <c r="I178" s="79">
        <v>0</v>
      </c>
      <c r="J178" s="104"/>
      <c r="K178" s="79">
        <v>0</v>
      </c>
    </row>
    <row r="179" spans="2:11" ht="19.95" customHeight="1" x14ac:dyDescent="0.3">
      <c r="B179" s="5">
        <f>ROWS($A$117:A179)+200</f>
        <v>263</v>
      </c>
      <c r="C179" s="2" t="s">
        <v>222</v>
      </c>
      <c r="D179" s="59"/>
      <c r="E179" s="97">
        <v>1</v>
      </c>
      <c r="F179" s="98">
        <v>3</v>
      </c>
      <c r="G179" s="103">
        <v>1</v>
      </c>
      <c r="H179" s="104"/>
      <c r="I179" s="79">
        <v>0</v>
      </c>
      <c r="J179" s="104"/>
      <c r="K179" s="79">
        <v>0</v>
      </c>
    </row>
    <row r="180" spans="2:11" ht="19.95" customHeight="1" x14ac:dyDescent="0.3">
      <c r="B180" s="5">
        <f>ROWS($A$117:A180)+200</f>
        <v>264</v>
      </c>
      <c r="C180" s="2" t="s">
        <v>124</v>
      </c>
      <c r="D180" s="59"/>
      <c r="E180" s="97">
        <v>1</v>
      </c>
      <c r="F180" s="98">
        <v>8</v>
      </c>
      <c r="G180" s="103">
        <v>1</v>
      </c>
      <c r="H180" s="104"/>
      <c r="I180" s="79">
        <v>0</v>
      </c>
      <c r="J180" s="104"/>
      <c r="K180" s="79">
        <v>0</v>
      </c>
    </row>
    <row r="181" spans="2:11" ht="19.95" customHeight="1" x14ac:dyDescent="0.3">
      <c r="B181" s="5">
        <f>ROWS($A$117:A181)+200</f>
        <v>265</v>
      </c>
      <c r="C181" s="2" t="s">
        <v>223</v>
      </c>
      <c r="D181" s="59"/>
      <c r="E181" s="97">
        <v>1</v>
      </c>
      <c r="F181" s="98">
        <v>8</v>
      </c>
      <c r="G181" s="103">
        <v>1</v>
      </c>
      <c r="H181" s="104"/>
      <c r="I181" s="79">
        <v>0</v>
      </c>
      <c r="J181" s="104"/>
      <c r="K181" s="79">
        <v>0</v>
      </c>
    </row>
    <row r="182" spans="2:11" ht="19.95" customHeight="1" x14ac:dyDescent="0.3">
      <c r="B182" s="5">
        <f>ROWS($A$117:A182)+200</f>
        <v>266</v>
      </c>
      <c r="C182" s="2" t="s">
        <v>224</v>
      </c>
      <c r="D182" s="59"/>
      <c r="E182" s="97">
        <v>1</v>
      </c>
      <c r="F182" s="98">
        <v>6</v>
      </c>
      <c r="G182" s="103">
        <v>1</v>
      </c>
      <c r="H182" s="104"/>
      <c r="I182" s="79">
        <v>0</v>
      </c>
      <c r="J182" s="104"/>
      <c r="K182" s="79">
        <v>0</v>
      </c>
    </row>
    <row r="183" spans="2:11" ht="19.95" customHeight="1" x14ac:dyDescent="0.3">
      <c r="B183" s="5">
        <f>ROWS($A$117:A183)+200</f>
        <v>267</v>
      </c>
      <c r="C183" s="2" t="s">
        <v>38</v>
      </c>
      <c r="D183" s="59"/>
      <c r="E183" s="97">
        <v>1</v>
      </c>
      <c r="F183" s="98">
        <v>10</v>
      </c>
      <c r="G183" s="103">
        <v>1</v>
      </c>
      <c r="H183" s="104"/>
      <c r="I183" s="79">
        <v>0</v>
      </c>
      <c r="J183" s="104"/>
      <c r="K183" s="79">
        <v>0</v>
      </c>
    </row>
    <row r="184" spans="2:11" ht="19.95" customHeight="1" x14ac:dyDescent="0.3">
      <c r="B184" s="5">
        <f>ROWS($A$117:A184)+200</f>
        <v>268</v>
      </c>
      <c r="C184" s="2" t="s">
        <v>225</v>
      </c>
      <c r="D184" s="59"/>
      <c r="E184" s="97">
        <v>1</v>
      </c>
      <c r="F184" s="98">
        <v>10</v>
      </c>
      <c r="G184" s="103">
        <v>1</v>
      </c>
      <c r="H184" s="104"/>
      <c r="I184" s="79">
        <v>0</v>
      </c>
      <c r="J184" s="104"/>
      <c r="K184" s="79">
        <v>0</v>
      </c>
    </row>
    <row r="185" spans="2:11" ht="19.95" customHeight="1" x14ac:dyDescent="0.3">
      <c r="B185" s="5">
        <f>ROWS($A$117:A185)+200</f>
        <v>269</v>
      </c>
      <c r="C185" s="2" t="s">
        <v>125</v>
      </c>
      <c r="D185" s="59"/>
      <c r="E185" s="97">
        <v>1</v>
      </c>
      <c r="F185" s="98">
        <v>6</v>
      </c>
      <c r="G185" s="103">
        <v>1</v>
      </c>
      <c r="H185" s="104"/>
      <c r="I185" s="79">
        <v>0</v>
      </c>
      <c r="J185" s="104"/>
      <c r="K185" s="79">
        <v>0</v>
      </c>
    </row>
    <row r="186" spans="2:11" ht="19.95" customHeight="1" x14ac:dyDescent="0.3">
      <c r="B186" s="5">
        <f>ROWS($A$117:A186)+200</f>
        <v>270</v>
      </c>
      <c r="C186" s="2" t="s">
        <v>126</v>
      </c>
      <c r="D186" s="59"/>
      <c r="E186" s="97">
        <v>1</v>
      </c>
      <c r="F186" s="98">
        <v>8</v>
      </c>
      <c r="G186" s="103">
        <v>1</v>
      </c>
      <c r="H186" s="104"/>
      <c r="I186" s="79">
        <v>0</v>
      </c>
      <c r="J186" s="104"/>
      <c r="K186" s="79">
        <v>0</v>
      </c>
    </row>
    <row r="187" spans="2:11" ht="19.95" customHeight="1" x14ac:dyDescent="0.3">
      <c r="B187" s="5">
        <f>ROWS($A$117:A187)+200</f>
        <v>271</v>
      </c>
      <c r="C187" s="2" t="s">
        <v>39</v>
      </c>
      <c r="D187" s="59"/>
      <c r="E187" s="97">
        <v>1</v>
      </c>
      <c r="F187" s="98">
        <v>10</v>
      </c>
      <c r="G187" s="103">
        <v>1</v>
      </c>
      <c r="H187" s="104"/>
      <c r="I187" s="79">
        <v>0</v>
      </c>
      <c r="J187" s="104"/>
      <c r="K187" s="79">
        <v>0</v>
      </c>
    </row>
    <row r="188" spans="2:11" ht="19.95" customHeight="1" x14ac:dyDescent="0.3">
      <c r="B188" s="5">
        <f>ROWS($A$117:A188)+200</f>
        <v>272</v>
      </c>
      <c r="C188" s="2" t="s">
        <v>226</v>
      </c>
      <c r="D188" s="59"/>
      <c r="E188" s="97">
        <v>1</v>
      </c>
      <c r="F188" s="98">
        <v>15</v>
      </c>
      <c r="G188" s="103">
        <v>1</v>
      </c>
      <c r="H188" s="104"/>
      <c r="I188" s="79">
        <v>0</v>
      </c>
      <c r="J188" s="104"/>
      <c r="K188" s="79">
        <v>0</v>
      </c>
    </row>
    <row r="189" spans="2:11" ht="19.95" customHeight="1" x14ac:dyDescent="0.3">
      <c r="B189" s="5">
        <f>ROWS($A$117:A189)+200</f>
        <v>273</v>
      </c>
      <c r="C189" s="2" t="s">
        <v>276</v>
      </c>
      <c r="D189" s="59"/>
      <c r="E189" s="97">
        <v>1</v>
      </c>
      <c r="F189" s="98">
        <v>1</v>
      </c>
      <c r="G189" s="103">
        <v>1</v>
      </c>
      <c r="H189" s="104"/>
      <c r="I189" s="79">
        <v>0</v>
      </c>
      <c r="J189" s="104"/>
      <c r="K189" s="79">
        <v>0</v>
      </c>
    </row>
    <row r="190" spans="2:11" ht="19.95" customHeight="1" x14ac:dyDescent="0.3">
      <c r="B190" s="5">
        <f>ROWS($A$117:A190)+200</f>
        <v>274</v>
      </c>
      <c r="C190" s="2" t="s">
        <v>258</v>
      </c>
      <c r="D190" s="59"/>
      <c r="E190" s="97">
        <v>1</v>
      </c>
      <c r="F190" s="98">
        <v>1</v>
      </c>
      <c r="G190" s="103">
        <v>1</v>
      </c>
      <c r="H190" s="104"/>
      <c r="I190" s="79">
        <v>0</v>
      </c>
      <c r="J190" s="104"/>
      <c r="K190" s="79">
        <v>0</v>
      </c>
    </row>
    <row r="191" spans="2:11" ht="19.95" customHeight="1" x14ac:dyDescent="0.3">
      <c r="B191" s="5">
        <f>ROWS($A$117:A191)+200</f>
        <v>275</v>
      </c>
      <c r="C191" s="2" t="s">
        <v>227</v>
      </c>
      <c r="D191" s="59"/>
      <c r="E191" s="97">
        <v>1</v>
      </c>
      <c r="F191" s="98">
        <v>1</v>
      </c>
      <c r="G191" s="103">
        <v>1</v>
      </c>
      <c r="H191" s="104"/>
      <c r="I191" s="79">
        <v>0</v>
      </c>
      <c r="J191" s="104"/>
      <c r="K191" s="79">
        <v>0</v>
      </c>
    </row>
    <row r="192" spans="2:11" ht="19.95" customHeight="1" x14ac:dyDescent="0.3">
      <c r="B192" s="5">
        <f>ROWS($A$117:A192)+200</f>
        <v>276</v>
      </c>
      <c r="C192" s="2" t="s">
        <v>259</v>
      </c>
      <c r="D192" s="59"/>
      <c r="E192" s="97">
        <v>1</v>
      </c>
      <c r="F192" s="98">
        <v>1</v>
      </c>
      <c r="G192" s="103">
        <v>1</v>
      </c>
      <c r="H192" s="104"/>
      <c r="I192" s="79">
        <v>0</v>
      </c>
      <c r="J192" s="104"/>
      <c r="K192" s="79">
        <v>0</v>
      </c>
    </row>
    <row r="193" spans="2:11" ht="19.95" customHeight="1" x14ac:dyDescent="0.3">
      <c r="B193" s="5">
        <f>ROWS($A$117:A193)+200</f>
        <v>277</v>
      </c>
      <c r="C193" s="2" t="s">
        <v>260</v>
      </c>
      <c r="D193" s="59"/>
      <c r="E193" s="97">
        <v>1</v>
      </c>
      <c r="F193" s="98">
        <v>1</v>
      </c>
      <c r="G193" s="103">
        <v>1</v>
      </c>
      <c r="H193" s="104"/>
      <c r="I193" s="79">
        <v>0</v>
      </c>
      <c r="J193" s="104"/>
      <c r="K193" s="79">
        <v>0</v>
      </c>
    </row>
    <row r="194" spans="2:11" ht="19.95" customHeight="1" x14ac:dyDescent="0.3">
      <c r="B194" s="5">
        <f>ROWS($A$117:A194)+200</f>
        <v>278</v>
      </c>
      <c r="C194" s="2" t="s">
        <v>228</v>
      </c>
      <c r="D194" s="59"/>
      <c r="E194" s="97">
        <v>1</v>
      </c>
      <c r="F194" s="98">
        <v>7</v>
      </c>
      <c r="G194" s="103">
        <v>1</v>
      </c>
      <c r="H194" s="104"/>
      <c r="I194" s="79">
        <v>0</v>
      </c>
      <c r="J194" s="104"/>
      <c r="K194" s="79">
        <v>0</v>
      </c>
    </row>
    <row r="195" spans="2:11" ht="19.95" customHeight="1" x14ac:dyDescent="0.3">
      <c r="B195" s="5">
        <f>ROWS($A$117:A195)+200</f>
        <v>279</v>
      </c>
      <c r="C195" s="2" t="s">
        <v>229</v>
      </c>
      <c r="D195" s="59"/>
      <c r="E195" s="97">
        <v>1</v>
      </c>
      <c r="F195" s="98">
        <v>6</v>
      </c>
      <c r="G195" s="103">
        <v>1</v>
      </c>
      <c r="H195" s="104"/>
      <c r="I195" s="79">
        <v>0</v>
      </c>
      <c r="J195" s="104"/>
      <c r="K195" s="79">
        <v>0</v>
      </c>
    </row>
    <row r="196" spans="2:11" ht="19.95" customHeight="1" x14ac:dyDescent="0.3">
      <c r="B196" s="5">
        <f>ROWS($A$117:A196)+200</f>
        <v>280</v>
      </c>
      <c r="C196" s="2" t="s">
        <v>261</v>
      </c>
      <c r="D196" s="59"/>
      <c r="E196" s="97">
        <v>1</v>
      </c>
      <c r="F196" s="98">
        <v>1</v>
      </c>
      <c r="G196" s="103">
        <v>1</v>
      </c>
      <c r="H196" s="104"/>
      <c r="I196" s="79">
        <v>0</v>
      </c>
      <c r="J196" s="104"/>
      <c r="K196" s="79">
        <v>0</v>
      </c>
    </row>
    <row r="197" spans="2:11" ht="19.95" customHeight="1" x14ac:dyDescent="0.3">
      <c r="B197" s="5">
        <f>ROWS($A$117:A197)+200</f>
        <v>281</v>
      </c>
      <c r="C197" s="2" t="s">
        <v>230</v>
      </c>
      <c r="D197" s="59"/>
      <c r="E197" s="97">
        <v>1</v>
      </c>
      <c r="F197" s="98">
        <v>1</v>
      </c>
      <c r="G197" s="103">
        <v>1</v>
      </c>
      <c r="H197" s="104"/>
      <c r="I197" s="79">
        <v>0</v>
      </c>
      <c r="J197" s="104"/>
      <c r="K197" s="79">
        <v>0</v>
      </c>
    </row>
    <row r="198" spans="2:11" ht="19.95" customHeight="1" x14ac:dyDescent="0.3">
      <c r="B198" s="5">
        <f>ROWS($A$117:A198)+200</f>
        <v>282</v>
      </c>
      <c r="C198" s="2" t="s">
        <v>231</v>
      </c>
      <c r="D198" s="59"/>
      <c r="E198" s="97">
        <v>1</v>
      </c>
      <c r="F198" s="98">
        <v>1</v>
      </c>
      <c r="G198" s="103">
        <v>1</v>
      </c>
      <c r="H198" s="104"/>
      <c r="I198" s="79">
        <v>0</v>
      </c>
      <c r="J198" s="104"/>
      <c r="K198" s="79">
        <v>0</v>
      </c>
    </row>
    <row r="199" spans="2:11" ht="19.95" customHeight="1" x14ac:dyDescent="0.3">
      <c r="B199" s="5">
        <f>ROWS($A$117:A199)+200</f>
        <v>283</v>
      </c>
      <c r="C199" s="2" t="s">
        <v>232</v>
      </c>
      <c r="D199" s="59"/>
      <c r="E199" s="97">
        <v>1</v>
      </c>
      <c r="F199" s="98">
        <v>3</v>
      </c>
      <c r="G199" s="103">
        <v>1</v>
      </c>
      <c r="H199" s="104"/>
      <c r="I199" s="79">
        <v>0</v>
      </c>
      <c r="J199" s="104"/>
      <c r="K199" s="79">
        <v>0</v>
      </c>
    </row>
    <row r="200" spans="2:11" ht="19.95" customHeight="1" x14ac:dyDescent="0.3">
      <c r="B200" s="5">
        <f>ROWS($A$117:A200)+200</f>
        <v>284</v>
      </c>
      <c r="C200" s="2" t="s">
        <v>233</v>
      </c>
      <c r="D200" s="59"/>
      <c r="E200" s="97">
        <v>1</v>
      </c>
      <c r="F200" s="98">
        <v>5</v>
      </c>
      <c r="G200" s="103">
        <v>1</v>
      </c>
      <c r="H200" s="104"/>
      <c r="I200" s="79">
        <v>0</v>
      </c>
      <c r="J200" s="104"/>
      <c r="K200" s="79">
        <v>0</v>
      </c>
    </row>
    <row r="201" spans="2:11" ht="19.95" customHeight="1" x14ac:dyDescent="0.3">
      <c r="B201" s="5">
        <f>ROWS($A$117:A201)+200</f>
        <v>285</v>
      </c>
      <c r="C201" s="2" t="s">
        <v>262</v>
      </c>
      <c r="D201" s="59"/>
      <c r="E201" s="97">
        <v>1</v>
      </c>
      <c r="F201" s="98">
        <v>3</v>
      </c>
      <c r="G201" s="103">
        <v>1</v>
      </c>
      <c r="H201" s="104"/>
      <c r="I201" s="79">
        <v>0</v>
      </c>
      <c r="J201" s="104"/>
      <c r="K201" s="79">
        <v>0</v>
      </c>
    </row>
    <row r="202" spans="2:11" ht="19.95" customHeight="1" x14ac:dyDescent="0.3">
      <c r="B202" s="5">
        <f>ROWS($A$117:A202)+200</f>
        <v>286</v>
      </c>
      <c r="C202" s="2" t="s">
        <v>234</v>
      </c>
      <c r="D202" s="59"/>
      <c r="E202" s="97">
        <v>1</v>
      </c>
      <c r="F202" s="98">
        <v>20</v>
      </c>
      <c r="G202" s="103">
        <v>1</v>
      </c>
      <c r="H202" s="104"/>
      <c r="I202" s="79">
        <v>0</v>
      </c>
      <c r="J202" s="104"/>
      <c r="K202" s="79">
        <v>0</v>
      </c>
    </row>
    <row r="203" spans="2:11" ht="19.95" customHeight="1" x14ac:dyDescent="0.3">
      <c r="B203" s="5">
        <f>ROWS($A$117:A203)+200</f>
        <v>287</v>
      </c>
      <c r="C203" s="2" t="s">
        <v>235</v>
      </c>
      <c r="D203" s="59"/>
      <c r="E203" s="97">
        <v>1</v>
      </c>
      <c r="F203" s="98">
        <v>2</v>
      </c>
      <c r="G203" s="103">
        <v>1</v>
      </c>
      <c r="H203" s="104"/>
      <c r="I203" s="79">
        <v>0</v>
      </c>
      <c r="J203" s="104"/>
      <c r="K203" s="79">
        <v>0</v>
      </c>
    </row>
    <row r="204" spans="2:11" ht="19.95" customHeight="1" x14ac:dyDescent="0.3">
      <c r="B204" s="5">
        <f>ROWS($A$117:A204)+200</f>
        <v>288</v>
      </c>
      <c r="C204" s="2" t="s">
        <v>236</v>
      </c>
      <c r="D204" s="59"/>
      <c r="E204" s="97">
        <v>1</v>
      </c>
      <c r="F204" s="98">
        <v>20</v>
      </c>
      <c r="G204" s="103">
        <v>1</v>
      </c>
      <c r="H204" s="104"/>
      <c r="I204" s="79">
        <v>0</v>
      </c>
      <c r="J204" s="104"/>
      <c r="K204" s="79">
        <v>0</v>
      </c>
    </row>
    <row r="205" spans="2:11" ht="19.95" customHeight="1" x14ac:dyDescent="0.3">
      <c r="B205" s="5">
        <f>ROWS($A$117:A205)+200</f>
        <v>289</v>
      </c>
      <c r="C205" s="2" t="s">
        <v>263</v>
      </c>
      <c r="D205" s="59"/>
      <c r="E205" s="97">
        <v>1</v>
      </c>
      <c r="F205" s="98">
        <v>1</v>
      </c>
      <c r="G205" s="103">
        <v>1</v>
      </c>
      <c r="H205" s="104"/>
      <c r="I205" s="79">
        <v>0</v>
      </c>
      <c r="J205" s="104"/>
      <c r="K205" s="79">
        <v>0</v>
      </c>
    </row>
    <row r="206" spans="2:11" ht="19.95" customHeight="1" x14ac:dyDescent="0.3">
      <c r="B206" s="5">
        <f>ROWS($A$117:A206)+200</f>
        <v>290</v>
      </c>
      <c r="C206" s="2" t="s">
        <v>264</v>
      </c>
      <c r="D206" s="59"/>
      <c r="E206" s="97">
        <v>1</v>
      </c>
      <c r="F206" s="98">
        <v>1</v>
      </c>
      <c r="G206" s="103">
        <v>1</v>
      </c>
      <c r="H206" s="104"/>
      <c r="I206" s="79">
        <v>0</v>
      </c>
      <c r="J206" s="104"/>
      <c r="K206" s="79">
        <v>0</v>
      </c>
    </row>
    <row r="207" spans="2:11" ht="19.95" customHeight="1" x14ac:dyDescent="0.3">
      <c r="B207" s="5">
        <f>ROWS($A$117:A207)+200</f>
        <v>291</v>
      </c>
      <c r="C207" s="2" t="s">
        <v>265</v>
      </c>
      <c r="D207" s="59"/>
      <c r="E207" s="97">
        <v>1</v>
      </c>
      <c r="F207" s="98">
        <v>1</v>
      </c>
      <c r="G207" s="103">
        <v>1</v>
      </c>
      <c r="H207" s="104"/>
      <c r="I207" s="79">
        <v>0</v>
      </c>
      <c r="J207" s="104"/>
      <c r="K207" s="79">
        <v>0</v>
      </c>
    </row>
    <row r="208" spans="2:11" ht="19.95" customHeight="1" x14ac:dyDescent="0.3">
      <c r="B208" s="5">
        <f>ROWS($A$117:A208)+200</f>
        <v>292</v>
      </c>
      <c r="C208" s="2" t="s">
        <v>237</v>
      </c>
      <c r="D208" s="59"/>
      <c r="E208" s="97">
        <v>1</v>
      </c>
      <c r="F208" s="98">
        <v>1</v>
      </c>
      <c r="G208" s="103">
        <v>1</v>
      </c>
      <c r="H208" s="104"/>
      <c r="I208" s="79">
        <v>0</v>
      </c>
      <c r="J208" s="104"/>
      <c r="K208" s="79">
        <v>0</v>
      </c>
    </row>
    <row r="209" spans="2:11" ht="19.95" customHeight="1" x14ac:dyDescent="0.3">
      <c r="B209" s="5">
        <f>ROWS($A$117:A209)+200</f>
        <v>293</v>
      </c>
      <c r="C209" s="2" t="s">
        <v>238</v>
      </c>
      <c r="D209" s="59"/>
      <c r="E209" s="97">
        <v>1</v>
      </c>
      <c r="F209" s="98">
        <v>1</v>
      </c>
      <c r="G209" s="103">
        <v>1</v>
      </c>
      <c r="H209" s="104"/>
      <c r="I209" s="79">
        <v>0</v>
      </c>
      <c r="J209" s="104"/>
      <c r="K209" s="79">
        <v>0</v>
      </c>
    </row>
    <row r="210" spans="2:11" ht="19.95" customHeight="1" x14ac:dyDescent="0.3">
      <c r="B210" s="5">
        <f>ROWS($A$117:A210)+200</f>
        <v>294</v>
      </c>
      <c r="C210" s="2" t="s">
        <v>239</v>
      </c>
      <c r="D210" s="59"/>
      <c r="E210" s="97">
        <v>1</v>
      </c>
      <c r="F210" s="98">
        <v>2</v>
      </c>
      <c r="G210" s="103">
        <v>1</v>
      </c>
      <c r="H210" s="104"/>
      <c r="I210" s="79">
        <v>0</v>
      </c>
      <c r="J210" s="104"/>
      <c r="K210" s="79">
        <v>0</v>
      </c>
    </row>
    <row r="211" spans="2:11" ht="19.95" customHeight="1" x14ac:dyDescent="0.3">
      <c r="B211" s="5">
        <f>ROWS($A$117:A211)+200</f>
        <v>295</v>
      </c>
      <c r="C211" s="2" t="s">
        <v>240</v>
      </c>
      <c r="D211" s="59"/>
      <c r="E211" s="97">
        <v>1</v>
      </c>
      <c r="F211" s="98">
        <v>1</v>
      </c>
      <c r="G211" s="103">
        <v>1</v>
      </c>
      <c r="H211" s="104"/>
      <c r="I211" s="79">
        <v>0</v>
      </c>
      <c r="J211" s="104"/>
      <c r="K211" s="79">
        <v>0</v>
      </c>
    </row>
    <row r="212" spans="2:11" ht="19.95" customHeight="1" x14ac:dyDescent="0.3">
      <c r="B212" s="5">
        <f>ROWS($A$117:A212)+200</f>
        <v>296</v>
      </c>
      <c r="C212" s="2" t="s">
        <v>241</v>
      </c>
      <c r="D212" s="59"/>
      <c r="E212" s="97">
        <v>1</v>
      </c>
      <c r="F212" s="98">
        <v>2</v>
      </c>
      <c r="G212" s="103">
        <v>1</v>
      </c>
      <c r="H212" s="104"/>
      <c r="I212" s="79">
        <v>0</v>
      </c>
      <c r="J212" s="104"/>
      <c r="K212" s="79">
        <v>0</v>
      </c>
    </row>
    <row r="213" spans="2:11" ht="19.95" customHeight="1" x14ac:dyDescent="0.3">
      <c r="B213" s="5">
        <f>ROWS($A$117:A213)+200</f>
        <v>297</v>
      </c>
      <c r="C213" s="2" t="s">
        <v>242</v>
      </c>
      <c r="D213" s="59"/>
      <c r="E213" s="97">
        <v>1</v>
      </c>
      <c r="F213" s="98">
        <v>20</v>
      </c>
      <c r="G213" s="103">
        <v>1</v>
      </c>
      <c r="H213" s="104"/>
      <c r="I213" s="79">
        <v>0</v>
      </c>
      <c r="J213" s="104"/>
      <c r="K213" s="79">
        <v>0</v>
      </c>
    </row>
    <row r="214" spans="2:11" ht="19.95" customHeight="1" x14ac:dyDescent="0.3">
      <c r="B214" s="5">
        <f>ROWS($A$117:A214)+200</f>
        <v>298</v>
      </c>
      <c r="C214" s="2" t="s">
        <v>243</v>
      </c>
      <c r="D214" s="59"/>
      <c r="E214" s="97">
        <v>1</v>
      </c>
      <c r="F214" s="98">
        <v>20</v>
      </c>
      <c r="G214" s="103">
        <v>1</v>
      </c>
      <c r="H214" s="104"/>
      <c r="I214" s="79">
        <v>0</v>
      </c>
      <c r="J214" s="104"/>
      <c r="K214" s="79">
        <v>0</v>
      </c>
    </row>
    <row r="215" spans="2:11" ht="19.95" customHeight="1" x14ac:dyDescent="0.3">
      <c r="B215" s="5">
        <f>ROWS($A$117:A215)+200</f>
        <v>299</v>
      </c>
      <c r="C215" s="2" t="s">
        <v>244</v>
      </c>
      <c r="D215" s="59"/>
      <c r="E215" s="97">
        <v>1</v>
      </c>
      <c r="F215" s="98">
        <v>6</v>
      </c>
      <c r="G215" s="103">
        <v>1</v>
      </c>
      <c r="H215" s="104"/>
      <c r="I215" s="79">
        <v>0</v>
      </c>
      <c r="J215" s="104"/>
      <c r="K215" s="79">
        <v>0</v>
      </c>
    </row>
    <row r="216" spans="2:11" ht="19.95" customHeight="1" x14ac:dyDescent="0.3">
      <c r="B216" s="5">
        <f>ROWS($A$117:A216)+200</f>
        <v>300</v>
      </c>
      <c r="C216" s="2" t="s">
        <v>245</v>
      </c>
      <c r="D216" s="59"/>
      <c r="E216" s="97">
        <v>1</v>
      </c>
      <c r="F216" s="98">
        <v>6</v>
      </c>
      <c r="G216" s="103">
        <v>1</v>
      </c>
      <c r="H216" s="104"/>
      <c r="I216" s="79">
        <v>0</v>
      </c>
      <c r="J216" s="104"/>
      <c r="K216" s="79">
        <v>0</v>
      </c>
    </row>
    <row r="217" spans="2:11" ht="19.95" customHeight="1" x14ac:dyDescent="0.3">
      <c r="B217" s="5">
        <f>ROWS($A$117:A217)+200</f>
        <v>301</v>
      </c>
      <c r="C217" s="2" t="s">
        <v>267</v>
      </c>
      <c r="D217" s="59"/>
      <c r="E217" s="97">
        <v>1</v>
      </c>
      <c r="F217" s="98">
        <v>5</v>
      </c>
      <c r="G217" s="103">
        <v>1</v>
      </c>
      <c r="H217" s="104"/>
      <c r="I217" s="79">
        <v>0</v>
      </c>
      <c r="J217" s="104"/>
      <c r="K217" s="79">
        <v>0</v>
      </c>
    </row>
    <row r="218" spans="2:11" ht="19.95" customHeight="1" x14ac:dyDescent="0.3">
      <c r="B218" s="5">
        <f>ROWS($A$117:A218)+200</f>
        <v>302</v>
      </c>
      <c r="C218" s="2" t="s">
        <v>246</v>
      </c>
      <c r="D218" s="59"/>
      <c r="E218" s="97">
        <v>1</v>
      </c>
      <c r="F218" s="98">
        <v>2</v>
      </c>
      <c r="G218" s="103">
        <v>1</v>
      </c>
      <c r="H218" s="104"/>
      <c r="I218" s="79">
        <v>0</v>
      </c>
      <c r="J218" s="104"/>
      <c r="K218" s="79">
        <v>0</v>
      </c>
    </row>
    <row r="219" spans="2:11" ht="19.95" customHeight="1" x14ac:dyDescent="0.3">
      <c r="B219" s="5">
        <f>ROWS($A$117:A219)+200</f>
        <v>303</v>
      </c>
      <c r="C219" s="2" t="s">
        <v>247</v>
      </c>
      <c r="D219" s="59"/>
      <c r="E219" s="97">
        <v>1</v>
      </c>
      <c r="F219" s="98">
        <v>2</v>
      </c>
      <c r="G219" s="103">
        <v>1</v>
      </c>
      <c r="H219" s="104"/>
      <c r="I219" s="79">
        <v>0</v>
      </c>
      <c r="J219" s="104"/>
      <c r="K219" s="79">
        <v>0</v>
      </c>
    </row>
    <row r="220" spans="2:11" ht="19.95" customHeight="1" x14ac:dyDescent="0.3">
      <c r="B220" s="5">
        <f>ROWS($A$117:A220)+200</f>
        <v>304</v>
      </c>
      <c r="C220" s="2" t="s">
        <v>248</v>
      </c>
      <c r="D220" s="59"/>
      <c r="E220" s="97">
        <v>1</v>
      </c>
      <c r="F220" s="98">
        <v>2</v>
      </c>
      <c r="G220" s="103">
        <v>1</v>
      </c>
      <c r="H220" s="104"/>
      <c r="I220" s="79">
        <v>0</v>
      </c>
      <c r="J220" s="104"/>
      <c r="K220" s="79">
        <v>0</v>
      </c>
    </row>
    <row r="221" spans="2:11" ht="19.95" customHeight="1" x14ac:dyDescent="0.3">
      <c r="B221" s="5">
        <f>ROWS($A$117:A221)+200</f>
        <v>305</v>
      </c>
      <c r="C221" s="2" t="s">
        <v>249</v>
      </c>
      <c r="D221" s="59"/>
      <c r="E221" s="97">
        <v>1</v>
      </c>
      <c r="F221" s="98">
        <v>20</v>
      </c>
      <c r="G221" s="103">
        <v>1</v>
      </c>
      <c r="H221" s="104"/>
      <c r="I221" s="79">
        <v>0</v>
      </c>
      <c r="J221" s="104"/>
      <c r="K221" s="79">
        <v>0</v>
      </c>
    </row>
    <row r="222" spans="2:11" ht="19.95" customHeight="1" x14ac:dyDescent="0.3">
      <c r="B222" s="5">
        <f>ROWS($A$117:A222)+200</f>
        <v>306</v>
      </c>
      <c r="C222" s="2" t="s">
        <v>250</v>
      </c>
      <c r="D222" s="59"/>
      <c r="E222" s="97">
        <v>1</v>
      </c>
      <c r="F222" s="98">
        <v>5</v>
      </c>
      <c r="G222" s="103">
        <v>1</v>
      </c>
      <c r="H222" s="104"/>
      <c r="I222" s="79">
        <v>0</v>
      </c>
      <c r="J222" s="104"/>
      <c r="K222" s="79">
        <v>0</v>
      </c>
    </row>
    <row r="223" spans="2:11" ht="19.95" customHeight="1" x14ac:dyDescent="0.3">
      <c r="B223" s="5">
        <f>ROWS($A$117:A223)+200</f>
        <v>307</v>
      </c>
      <c r="C223" s="2" t="s">
        <v>251</v>
      </c>
      <c r="D223" s="59"/>
      <c r="E223" s="97">
        <v>1</v>
      </c>
      <c r="F223" s="98">
        <v>3</v>
      </c>
      <c r="G223" s="103">
        <v>1</v>
      </c>
      <c r="H223" s="104"/>
      <c r="I223" s="79">
        <v>0</v>
      </c>
      <c r="J223" s="104"/>
      <c r="K223" s="79">
        <v>0</v>
      </c>
    </row>
    <row r="224" spans="2:11" ht="19.95" customHeight="1" x14ac:dyDescent="0.3">
      <c r="B224" s="5">
        <f>ROWS($A$117:A224)+200</f>
        <v>308</v>
      </c>
      <c r="C224" s="2" t="s">
        <v>252</v>
      </c>
      <c r="D224" s="59"/>
      <c r="E224" s="97">
        <v>1</v>
      </c>
      <c r="F224" s="98">
        <v>20</v>
      </c>
      <c r="G224" s="103">
        <v>1</v>
      </c>
      <c r="H224" s="104"/>
      <c r="I224" s="79">
        <v>0</v>
      </c>
      <c r="J224" s="104"/>
      <c r="K224" s="79">
        <v>0</v>
      </c>
    </row>
    <row r="225" spans="2:11" ht="19.95" customHeight="1" x14ac:dyDescent="0.3">
      <c r="B225" s="5">
        <f>ROWS($A$117:A225)+200</f>
        <v>309</v>
      </c>
      <c r="C225" s="2" t="s">
        <v>253</v>
      </c>
      <c r="D225" s="59"/>
      <c r="E225" s="97">
        <v>1</v>
      </c>
      <c r="F225" s="98">
        <v>20</v>
      </c>
      <c r="G225" s="103">
        <v>1</v>
      </c>
      <c r="H225" s="104"/>
      <c r="I225" s="79">
        <v>0</v>
      </c>
      <c r="J225" s="104"/>
      <c r="K225" s="79">
        <v>0</v>
      </c>
    </row>
    <row r="226" spans="2:11" ht="19.95" customHeight="1" x14ac:dyDescent="0.3">
      <c r="B226" s="5">
        <f>ROWS($A$117:A226)+200</f>
        <v>310</v>
      </c>
      <c r="C226" s="2" t="s">
        <v>254</v>
      </c>
      <c r="D226" s="59"/>
      <c r="E226" s="97">
        <v>1</v>
      </c>
      <c r="F226" s="98">
        <v>20</v>
      </c>
      <c r="G226" s="103">
        <v>1</v>
      </c>
      <c r="H226" s="104"/>
      <c r="I226" s="79">
        <v>0</v>
      </c>
      <c r="J226" s="104"/>
      <c r="K226" s="79">
        <v>0</v>
      </c>
    </row>
    <row r="227" spans="2:11" ht="19.95" customHeight="1" x14ac:dyDescent="0.3">
      <c r="B227" s="5">
        <f>ROWS($A$117:A227)+200</f>
        <v>311</v>
      </c>
      <c r="C227" s="2" t="s">
        <v>255</v>
      </c>
      <c r="D227" s="59"/>
      <c r="E227" s="97">
        <v>1</v>
      </c>
      <c r="F227" s="98">
        <v>5</v>
      </c>
      <c r="G227" s="103">
        <v>1</v>
      </c>
      <c r="H227" s="104"/>
      <c r="I227" s="79">
        <v>0</v>
      </c>
      <c r="J227" s="104"/>
      <c r="K227" s="79">
        <v>0</v>
      </c>
    </row>
    <row r="228" spans="2:11" ht="19.95" customHeight="1" x14ac:dyDescent="0.3">
      <c r="B228" s="5">
        <f>ROWS($A$117:A228)+200</f>
        <v>312</v>
      </c>
      <c r="C228" s="2" t="s">
        <v>256</v>
      </c>
      <c r="D228" s="59"/>
      <c r="E228" s="97">
        <v>1</v>
      </c>
      <c r="F228" s="98">
        <v>1</v>
      </c>
      <c r="G228" s="103">
        <v>1</v>
      </c>
      <c r="H228" s="104"/>
      <c r="I228" s="79">
        <v>0</v>
      </c>
      <c r="J228" s="104"/>
      <c r="K228" s="79">
        <v>0</v>
      </c>
    </row>
    <row r="229" spans="2:11" ht="41.4" customHeight="1" x14ac:dyDescent="0.3">
      <c r="B229" s="5">
        <f>ROWS($A$117:A229)+200</f>
        <v>313</v>
      </c>
      <c r="C229" s="159" t="s">
        <v>271</v>
      </c>
      <c r="D229" s="160"/>
      <c r="E229" s="97">
        <v>1</v>
      </c>
      <c r="F229" s="98">
        <v>1</v>
      </c>
      <c r="G229" s="103">
        <v>1</v>
      </c>
      <c r="H229" s="104"/>
      <c r="I229" s="79">
        <v>0</v>
      </c>
      <c r="J229" s="104"/>
      <c r="K229" s="79">
        <v>0</v>
      </c>
    </row>
    <row r="230" spans="2:11" ht="19.95" customHeight="1" x14ac:dyDescent="0.3">
      <c r="B230" s="5">
        <f>ROWS($A$117:A230)+200</f>
        <v>314</v>
      </c>
      <c r="C230" s="2"/>
      <c r="D230" s="59"/>
      <c r="E230" s="97">
        <v>1</v>
      </c>
      <c r="F230" s="98">
        <v>1</v>
      </c>
      <c r="G230" s="103">
        <v>1</v>
      </c>
      <c r="H230" s="104"/>
      <c r="I230" s="79">
        <v>0</v>
      </c>
      <c r="J230" s="104"/>
      <c r="K230" s="79">
        <v>0</v>
      </c>
    </row>
    <row r="231" spans="2:11" ht="19.95" customHeight="1" x14ac:dyDescent="0.3">
      <c r="B231" s="5">
        <f>ROWS($A$117:A231)+200</f>
        <v>315</v>
      </c>
      <c r="C231" s="2"/>
      <c r="D231" s="59"/>
      <c r="E231" s="97">
        <v>1</v>
      </c>
      <c r="F231" s="98">
        <v>1</v>
      </c>
      <c r="G231" s="103">
        <v>1</v>
      </c>
      <c r="H231" s="104"/>
      <c r="I231" s="79">
        <v>0</v>
      </c>
      <c r="J231" s="104"/>
      <c r="K231" s="79">
        <v>0</v>
      </c>
    </row>
    <row r="232" spans="2:11" ht="19.95" customHeight="1" x14ac:dyDescent="0.3">
      <c r="B232" s="5">
        <f>ROWS($A$117:A232)+200</f>
        <v>316</v>
      </c>
      <c r="C232" s="2"/>
      <c r="D232" s="59"/>
      <c r="E232" s="97">
        <v>1</v>
      </c>
      <c r="F232" s="98">
        <v>1</v>
      </c>
      <c r="G232" s="103">
        <v>1</v>
      </c>
      <c r="H232" s="104"/>
      <c r="I232" s="79">
        <v>0</v>
      </c>
      <c r="J232" s="104"/>
      <c r="K232" s="79">
        <v>0</v>
      </c>
    </row>
    <row r="233" spans="2:11" ht="19.95" customHeight="1" x14ac:dyDescent="0.3">
      <c r="B233" s="13" t="s">
        <v>19</v>
      </c>
      <c r="C233" s="14" t="s">
        <v>20</v>
      </c>
      <c r="D233" s="14"/>
      <c r="E233" s="88"/>
      <c r="F233" s="88"/>
      <c r="G233" s="89">
        <f>$G$254</f>
        <v>7.0000000000000007E-2</v>
      </c>
      <c r="H233" s="90"/>
      <c r="I233" s="91">
        <f>SUMPRODUCT($I117:$I232,$F$117:$F$232)*$G$233</f>
        <v>0</v>
      </c>
      <c r="J233" s="90"/>
      <c r="K233" s="91">
        <f>SUMPRODUCT($K117:$K232,$F$117:$F$232)*$G$233</f>
        <v>0</v>
      </c>
    </row>
    <row r="234" spans="2:11" customFormat="1" ht="30" customHeight="1" x14ac:dyDescent="0.3">
      <c r="B234" s="28" t="s">
        <v>42</v>
      </c>
      <c r="C234" s="27"/>
      <c r="D234" s="27"/>
      <c r="E234" s="105"/>
      <c r="F234" s="105"/>
      <c r="G234" s="106"/>
      <c r="H234" s="107"/>
      <c r="I234" s="108"/>
      <c r="J234" s="107"/>
      <c r="K234" s="108"/>
    </row>
    <row r="235" spans="2:11" ht="19.95" customHeight="1" x14ac:dyDescent="0.3">
      <c r="B235" s="5">
        <f>ROWS($A$235:A235)+330</f>
        <v>331</v>
      </c>
      <c r="C235" s="31"/>
      <c r="D235" s="62"/>
      <c r="E235" s="97">
        <v>1</v>
      </c>
      <c r="F235" s="98">
        <v>1</v>
      </c>
      <c r="G235" s="103">
        <v>0</v>
      </c>
      <c r="H235" s="104"/>
      <c r="I235" s="79">
        <v>0</v>
      </c>
      <c r="J235" s="104"/>
      <c r="K235" s="79">
        <v>0</v>
      </c>
    </row>
    <row r="236" spans="2:11" ht="19.95" customHeight="1" x14ac:dyDescent="0.3">
      <c r="B236" s="5">
        <f>ROWS($A$235:A236)+330</f>
        <v>332</v>
      </c>
      <c r="C236" s="31"/>
      <c r="D236" s="62"/>
      <c r="E236" s="97">
        <v>1</v>
      </c>
      <c r="F236" s="98">
        <v>1</v>
      </c>
      <c r="G236" s="103">
        <v>0</v>
      </c>
      <c r="H236" s="104"/>
      <c r="I236" s="79">
        <v>0</v>
      </c>
      <c r="J236" s="104"/>
      <c r="K236" s="79">
        <v>0</v>
      </c>
    </row>
    <row r="237" spans="2:11" ht="19.95" customHeight="1" x14ac:dyDescent="0.3">
      <c r="B237" s="5">
        <f>ROWS($A$235:A237)+330</f>
        <v>333</v>
      </c>
      <c r="C237" s="31"/>
      <c r="D237" s="62"/>
      <c r="E237" s="97">
        <v>1</v>
      </c>
      <c r="F237" s="98">
        <v>1</v>
      </c>
      <c r="G237" s="103">
        <v>0</v>
      </c>
      <c r="H237" s="104"/>
      <c r="I237" s="79">
        <v>0</v>
      </c>
      <c r="J237" s="104"/>
      <c r="K237" s="79">
        <v>0</v>
      </c>
    </row>
    <row r="238" spans="2:11" ht="19.95" customHeight="1" x14ac:dyDescent="0.3">
      <c r="B238" s="5">
        <f>ROWS($A$235:A238)+330</f>
        <v>334</v>
      </c>
      <c r="C238" s="31"/>
      <c r="D238" s="62"/>
      <c r="E238" s="97">
        <v>1</v>
      </c>
      <c r="F238" s="98">
        <v>1</v>
      </c>
      <c r="G238" s="103">
        <v>0</v>
      </c>
      <c r="H238" s="104"/>
      <c r="I238" s="79">
        <v>0</v>
      </c>
      <c r="J238" s="104"/>
      <c r="K238" s="79">
        <v>0</v>
      </c>
    </row>
    <row r="239" spans="2:11" ht="19.95" customHeight="1" x14ac:dyDescent="0.3">
      <c r="B239" s="5">
        <f>ROWS($A$235:A239)+330</f>
        <v>335</v>
      </c>
      <c r="C239" s="31"/>
      <c r="D239" s="62"/>
      <c r="E239" s="97">
        <v>1</v>
      </c>
      <c r="F239" s="98">
        <v>1</v>
      </c>
      <c r="G239" s="103">
        <v>0</v>
      </c>
      <c r="H239" s="104"/>
      <c r="I239" s="79">
        <v>0</v>
      </c>
      <c r="J239" s="104"/>
      <c r="K239" s="79">
        <v>0</v>
      </c>
    </row>
    <row r="240" spans="2:11" ht="19.95" customHeight="1" x14ac:dyDescent="0.3">
      <c r="B240" s="5">
        <f>ROWS($A$235:A240)+330</f>
        <v>336</v>
      </c>
      <c r="C240" s="31"/>
      <c r="D240" s="62"/>
      <c r="E240" s="97">
        <v>1</v>
      </c>
      <c r="F240" s="98">
        <v>1</v>
      </c>
      <c r="G240" s="103">
        <v>0</v>
      </c>
      <c r="H240" s="104"/>
      <c r="I240" s="79">
        <v>0</v>
      </c>
      <c r="J240" s="104"/>
      <c r="K240" s="79">
        <v>0</v>
      </c>
    </row>
    <row r="241" spans="2:11" ht="19.95" customHeight="1" x14ac:dyDescent="0.3">
      <c r="B241" s="5">
        <f>ROWS($A$235:A241)+330</f>
        <v>337</v>
      </c>
      <c r="C241" s="31"/>
      <c r="D241" s="62"/>
      <c r="E241" s="97">
        <v>1</v>
      </c>
      <c r="F241" s="98">
        <v>1</v>
      </c>
      <c r="G241" s="103">
        <v>0</v>
      </c>
      <c r="H241" s="104"/>
      <c r="I241" s="79">
        <v>0</v>
      </c>
      <c r="J241" s="104"/>
      <c r="K241" s="79">
        <v>0</v>
      </c>
    </row>
    <row r="242" spans="2:11" ht="19.95" customHeight="1" x14ac:dyDescent="0.3">
      <c r="B242" s="5">
        <f>ROWS($A$235:A242)+330</f>
        <v>338</v>
      </c>
      <c r="C242" s="31"/>
      <c r="D242" s="62"/>
      <c r="E242" s="97">
        <v>1</v>
      </c>
      <c r="F242" s="98">
        <v>1</v>
      </c>
      <c r="G242" s="103">
        <v>0</v>
      </c>
      <c r="H242" s="104"/>
      <c r="I242" s="79">
        <v>0</v>
      </c>
      <c r="J242" s="104"/>
      <c r="K242" s="79">
        <v>0</v>
      </c>
    </row>
    <row r="243" spans="2:11" ht="19.95" customHeight="1" x14ac:dyDescent="0.3">
      <c r="B243" s="5">
        <f>ROWS($A$235:A243)+330</f>
        <v>339</v>
      </c>
      <c r="C243" s="31"/>
      <c r="D243" s="62"/>
      <c r="E243" s="97">
        <v>1</v>
      </c>
      <c r="F243" s="98">
        <v>1</v>
      </c>
      <c r="G243" s="103">
        <v>0</v>
      </c>
      <c r="H243" s="104"/>
      <c r="I243" s="79">
        <v>0</v>
      </c>
      <c r="J243" s="104"/>
      <c r="K243" s="79">
        <v>0</v>
      </c>
    </row>
    <row r="244" spans="2:11" ht="19.95" customHeight="1" x14ac:dyDescent="0.3">
      <c r="B244" s="5">
        <f>ROWS($A$235:A244)+330</f>
        <v>340</v>
      </c>
      <c r="C244" s="31"/>
      <c r="D244" s="62"/>
      <c r="E244" s="97">
        <v>1</v>
      </c>
      <c r="F244" s="98">
        <v>1</v>
      </c>
      <c r="G244" s="103">
        <v>0</v>
      </c>
      <c r="H244" s="104"/>
      <c r="I244" s="79">
        <v>0</v>
      </c>
      <c r="J244" s="104"/>
      <c r="K244" s="79">
        <v>0</v>
      </c>
    </row>
    <row r="245" spans="2:11" customFormat="1" ht="30" customHeight="1" x14ac:dyDescent="0.3">
      <c r="B245" s="28" t="s">
        <v>2</v>
      </c>
      <c r="C245" s="27"/>
      <c r="D245" s="27"/>
      <c r="E245" s="105"/>
      <c r="F245" s="105"/>
      <c r="G245" s="106"/>
      <c r="H245" s="107"/>
      <c r="I245" s="108"/>
      <c r="J245" s="107"/>
      <c r="K245" s="108"/>
    </row>
    <row r="246" spans="2:11" ht="19.95" customHeight="1" x14ac:dyDescent="0.3">
      <c r="B246" s="5">
        <f>ROWS($A$246:A246)+400</f>
        <v>401</v>
      </c>
      <c r="C246" s="2" t="s">
        <v>30</v>
      </c>
      <c r="D246" s="59"/>
      <c r="E246" s="97">
        <v>1</v>
      </c>
      <c r="F246" s="98">
        <f>D255</f>
        <v>20</v>
      </c>
      <c r="G246" s="103">
        <f>$G$255</f>
        <v>0.02</v>
      </c>
      <c r="H246" s="104"/>
      <c r="I246" s="79">
        <v>0</v>
      </c>
      <c r="J246" s="104"/>
      <c r="K246" s="79">
        <v>0</v>
      </c>
    </row>
    <row r="247" spans="2:11" ht="19.95" customHeight="1" x14ac:dyDescent="0.3">
      <c r="B247" s="5">
        <f>ROWS($A$246:A247)+400</f>
        <v>402</v>
      </c>
      <c r="C247" s="33" t="s">
        <v>279</v>
      </c>
      <c r="D247" s="8"/>
      <c r="E247" s="97">
        <v>1</v>
      </c>
      <c r="F247" s="98">
        <f>D256</f>
        <v>5</v>
      </c>
      <c r="G247" s="103">
        <f>G256</f>
        <v>0</v>
      </c>
      <c r="H247" s="104"/>
      <c r="I247" s="79">
        <v>0</v>
      </c>
      <c r="J247" s="104"/>
      <c r="K247" s="79">
        <v>0</v>
      </c>
    </row>
    <row r="248" spans="2:11" ht="19.95" customHeight="1" x14ac:dyDescent="0.3">
      <c r="B248" s="5">
        <f>ROWS($A$246:A248)+400</f>
        <v>403</v>
      </c>
      <c r="C248" s="33" t="s">
        <v>280</v>
      </c>
      <c r="D248" s="8"/>
      <c r="E248" s="97">
        <v>1</v>
      </c>
      <c r="F248" s="98">
        <f>D257</f>
        <v>10</v>
      </c>
      <c r="G248" s="103">
        <f>$G$257</f>
        <v>0.03</v>
      </c>
      <c r="H248" s="104"/>
      <c r="I248" s="79">
        <v>0</v>
      </c>
      <c r="J248" s="104"/>
      <c r="K248" s="79">
        <v>0</v>
      </c>
    </row>
    <row r="249" spans="2:11" ht="19.95" customHeight="1" x14ac:dyDescent="0.3">
      <c r="B249" s="5">
        <f>ROWS($A$246:A249)+400</f>
        <v>404</v>
      </c>
      <c r="C249" s="33"/>
      <c r="D249" s="8"/>
      <c r="E249" s="97">
        <v>1</v>
      </c>
      <c r="F249" s="98">
        <f t="shared" ref="F249" si="0">D259</f>
        <v>0</v>
      </c>
      <c r="G249" s="103">
        <v>0</v>
      </c>
      <c r="H249" s="104"/>
      <c r="I249" s="79">
        <v>0</v>
      </c>
      <c r="J249" s="104"/>
      <c r="K249" s="79">
        <v>0</v>
      </c>
    </row>
    <row r="250" spans="2:11" s="37" customFormat="1" ht="30" customHeight="1" x14ac:dyDescent="0.3">
      <c r="B250" s="139" t="s">
        <v>29</v>
      </c>
      <c r="C250" s="36"/>
      <c r="D250" s="36"/>
      <c r="E250" s="109"/>
      <c r="F250" s="109"/>
      <c r="G250" s="110"/>
      <c r="H250" s="111"/>
      <c r="I250" s="112"/>
      <c r="J250" s="111"/>
      <c r="K250" s="112"/>
    </row>
    <row r="251" spans="2:11" ht="19.95" customHeight="1" x14ac:dyDescent="0.3">
      <c r="B251" s="140">
        <f>ROWS($A$251:A251)+500</f>
        <v>501</v>
      </c>
      <c r="C251" s="32" t="s">
        <v>281</v>
      </c>
      <c r="D251" s="9">
        <v>1</v>
      </c>
      <c r="E251" s="113"/>
      <c r="F251" s="117">
        <f t="shared" ref="F251:F256" si="1">D251</f>
        <v>1</v>
      </c>
      <c r="G251" s="114">
        <v>0.78</v>
      </c>
      <c r="H251" s="113"/>
      <c r="I251" s="115">
        <f>I13</f>
        <v>0</v>
      </c>
      <c r="J251" s="113"/>
      <c r="K251" s="115">
        <f>K13</f>
        <v>0</v>
      </c>
    </row>
    <row r="252" spans="2:11" ht="19.95" customHeight="1" x14ac:dyDescent="0.3">
      <c r="B252" s="140">
        <f>ROWS($A$251:A252)+500</f>
        <v>502</v>
      </c>
      <c r="C252" s="2" t="s">
        <v>56</v>
      </c>
      <c r="D252" s="63">
        <v>4</v>
      </c>
      <c r="E252" s="116"/>
      <c r="F252" s="117">
        <f t="shared" si="1"/>
        <v>4</v>
      </c>
      <c r="G252" s="118">
        <v>0.03</v>
      </c>
      <c r="H252" s="116"/>
      <c r="I252" s="119">
        <f>I22</f>
        <v>0</v>
      </c>
      <c r="J252" s="116"/>
      <c r="K252" s="119">
        <f>K22*$E$22</f>
        <v>0</v>
      </c>
    </row>
    <row r="253" spans="2:11" ht="19.95" customHeight="1" x14ac:dyDescent="0.3">
      <c r="B253" s="140">
        <f>ROWS($A$251:A253)+500</f>
        <v>503</v>
      </c>
      <c r="C253" s="2" t="s">
        <v>21</v>
      </c>
      <c r="D253" s="59">
        <v>1</v>
      </c>
      <c r="E253" s="116"/>
      <c r="F253" s="117">
        <f t="shared" si="1"/>
        <v>1</v>
      </c>
      <c r="G253" s="118">
        <v>7.0000000000000007E-2</v>
      </c>
      <c r="H253" s="116"/>
      <c r="I253" s="121">
        <f>I104</f>
        <v>0</v>
      </c>
      <c r="J253" s="116"/>
      <c r="K253" s="121">
        <f>K104</f>
        <v>0</v>
      </c>
    </row>
    <row r="254" spans="2:11" ht="19.95" customHeight="1" x14ac:dyDescent="0.3">
      <c r="B254" s="140">
        <f>ROWS($A$251:A254)+500</f>
        <v>504</v>
      </c>
      <c r="C254" s="2" t="s">
        <v>282</v>
      </c>
      <c r="D254" s="59">
        <v>1</v>
      </c>
      <c r="E254" s="116"/>
      <c r="F254" s="117">
        <f t="shared" si="1"/>
        <v>1</v>
      </c>
      <c r="G254" s="118">
        <v>7.0000000000000007E-2</v>
      </c>
      <c r="H254" s="116"/>
      <c r="I254" s="121">
        <f>I233</f>
        <v>0</v>
      </c>
      <c r="J254" s="116"/>
      <c r="K254" s="121">
        <f>K233</f>
        <v>0</v>
      </c>
    </row>
    <row r="255" spans="2:11" ht="19.95" customHeight="1" x14ac:dyDescent="0.3">
      <c r="B255" s="140">
        <f>ROWS($A$251:A255)+500</f>
        <v>505</v>
      </c>
      <c r="C255" s="2" t="s">
        <v>31</v>
      </c>
      <c r="D255" s="64">
        <v>20</v>
      </c>
      <c r="E255" s="116"/>
      <c r="F255" s="117">
        <f t="shared" si="1"/>
        <v>20</v>
      </c>
      <c r="G255" s="118">
        <v>0.02</v>
      </c>
      <c r="H255" s="116"/>
      <c r="I255" s="119">
        <f>I246*$F255</f>
        <v>0</v>
      </c>
      <c r="J255" s="116"/>
      <c r="K255" s="119">
        <f>K246*$F255</f>
        <v>0</v>
      </c>
    </row>
    <row r="256" spans="2:11" ht="19.95" customHeight="1" x14ac:dyDescent="0.3">
      <c r="B256" s="140">
        <f>ROWS($A$251:A256)+500</f>
        <v>506</v>
      </c>
      <c r="C256" s="2" t="s">
        <v>283</v>
      </c>
      <c r="D256" s="143">
        <v>5</v>
      </c>
      <c r="E256" s="116"/>
      <c r="F256" s="117">
        <f t="shared" si="1"/>
        <v>5</v>
      </c>
      <c r="G256" s="118">
        <v>0</v>
      </c>
      <c r="H256" s="116"/>
      <c r="I256" s="119">
        <f t="shared" ref="I256:I257" si="2">I247*$F256</f>
        <v>0</v>
      </c>
      <c r="J256" s="116"/>
      <c r="K256" s="119">
        <f t="shared" ref="K256:K257" si="3">K247*$F256</f>
        <v>0</v>
      </c>
    </row>
    <row r="257" spans="2:11" ht="19.95" customHeight="1" x14ac:dyDescent="0.3">
      <c r="B257" s="140">
        <f>ROWS($A$251:A257)+500</f>
        <v>507</v>
      </c>
      <c r="C257" s="2" t="s">
        <v>280</v>
      </c>
      <c r="D257" s="59">
        <v>10</v>
      </c>
      <c r="E257" s="116"/>
      <c r="F257" s="117">
        <f>D257</f>
        <v>10</v>
      </c>
      <c r="G257" s="118">
        <v>0.03</v>
      </c>
      <c r="H257" s="116"/>
      <c r="I257" s="119">
        <f t="shared" si="2"/>
        <v>0</v>
      </c>
      <c r="J257" s="116"/>
      <c r="K257" s="119">
        <f t="shared" si="3"/>
        <v>0</v>
      </c>
    </row>
    <row r="258" spans="2:11" ht="19.95" customHeight="1" x14ac:dyDescent="0.3">
      <c r="B258" s="140">
        <f>ROWS($A$251:A258)+500</f>
        <v>508</v>
      </c>
      <c r="C258" s="141" t="s">
        <v>284</v>
      </c>
      <c r="D258" s="59"/>
      <c r="E258" s="116"/>
      <c r="F258" s="117"/>
      <c r="G258" s="118">
        <f>SUM(G251:G257)</f>
        <v>1.0000000000000002</v>
      </c>
      <c r="H258" s="116"/>
      <c r="I258" s="120">
        <f>SUMPRODUCT(I251:I252,$G251:$G252,$F251:$F252)+I253+I254+SUMPRODUCT(I255:I257,$G255:$G257)</f>
        <v>0</v>
      </c>
      <c r="J258" s="116"/>
      <c r="K258" s="120">
        <f>SUMPRODUCT(K251:K252,$G251:$G252,$F251:$F252)+K253+K254+SUMPRODUCT(K255:K257,$G255:$G257)</f>
        <v>0</v>
      </c>
    </row>
    <row r="260" spans="2:11" s="12" customFormat="1" ht="25.2" customHeight="1" x14ac:dyDescent="0.3">
      <c r="B260" s="47" t="s">
        <v>26</v>
      </c>
      <c r="C260" s="57"/>
      <c r="D260" s="164"/>
      <c r="E260" s="164"/>
      <c r="F260" s="164"/>
      <c r="G260" s="165"/>
      <c r="H260" s="166" t="s">
        <v>286</v>
      </c>
      <c r="I260" s="166"/>
      <c r="J260" s="166" t="s">
        <v>285</v>
      </c>
      <c r="K260" s="166"/>
    </row>
    <row r="261" spans="2:11" ht="45" customHeight="1" x14ac:dyDescent="0.3">
      <c r="B261" s="48"/>
      <c r="C261" s="25"/>
      <c r="D261" s="25"/>
      <c r="E261" s="25"/>
      <c r="F261" s="25"/>
      <c r="G261" s="55"/>
      <c r="H261" s="51" t="s">
        <v>25</v>
      </c>
      <c r="I261" s="52"/>
      <c r="J261" s="51" t="s">
        <v>25</v>
      </c>
      <c r="K261" s="52"/>
    </row>
    <row r="262" spans="2:11" ht="45" customHeight="1" x14ac:dyDescent="0.3">
      <c r="B262" s="49"/>
      <c r="C262" s="50"/>
      <c r="D262" s="50"/>
      <c r="E262" s="50"/>
      <c r="F262" s="50"/>
      <c r="G262" s="56"/>
      <c r="H262" s="53" t="s">
        <v>12</v>
      </c>
      <c r="I262" s="54"/>
      <c r="J262" s="53" t="s">
        <v>12</v>
      </c>
      <c r="K262" s="54"/>
    </row>
    <row r="264" spans="2:11" ht="30" customHeight="1" x14ac:dyDescent="0.3">
      <c r="B264" s="15" t="s">
        <v>7</v>
      </c>
      <c r="C264" s="16" t="s">
        <v>6</v>
      </c>
      <c r="D264" s="8"/>
      <c r="E264" s="8"/>
      <c r="F264" s="8"/>
      <c r="G264" s="17"/>
      <c r="H264" s="26" t="s">
        <v>8</v>
      </c>
      <c r="I264" s="18"/>
      <c r="J264" s="155"/>
      <c r="K264" s="156"/>
    </row>
    <row r="265" spans="2:11" ht="30" customHeight="1" x14ac:dyDescent="0.3">
      <c r="B265" s="19"/>
      <c r="C265" s="20"/>
      <c r="G265" s="21"/>
      <c r="H265" s="26" t="s">
        <v>9</v>
      </c>
      <c r="I265" s="18"/>
      <c r="J265" s="155"/>
      <c r="K265" s="156"/>
    </row>
    <row r="266" spans="2:11" ht="30" customHeight="1" x14ac:dyDescent="0.3">
      <c r="B266" s="19"/>
      <c r="C266" s="20"/>
      <c r="G266" s="21"/>
      <c r="H266" s="26" t="s">
        <v>24</v>
      </c>
      <c r="I266" s="18"/>
      <c r="J266" s="34"/>
      <c r="K266" s="35"/>
    </row>
    <row r="267" spans="2:11" ht="30" customHeight="1" x14ac:dyDescent="0.3">
      <c r="B267" s="19"/>
      <c r="C267" s="20"/>
      <c r="G267" s="21"/>
      <c r="H267" s="26" t="s">
        <v>22</v>
      </c>
      <c r="I267" s="18"/>
      <c r="J267" s="155"/>
      <c r="K267" s="156"/>
    </row>
    <row r="268" spans="2:11" ht="30" customHeight="1" x14ac:dyDescent="0.3">
      <c r="B268" s="19"/>
      <c r="C268" s="20"/>
      <c r="G268" s="21"/>
      <c r="H268" s="26" t="s">
        <v>23</v>
      </c>
      <c r="I268" s="18"/>
      <c r="J268" s="155"/>
      <c r="K268" s="156"/>
    </row>
    <row r="269" spans="2:11" ht="30" customHeight="1" x14ac:dyDescent="0.3">
      <c r="B269" s="19"/>
      <c r="C269" s="20"/>
      <c r="G269" s="21"/>
      <c r="H269" s="26" t="s">
        <v>10</v>
      </c>
      <c r="I269" s="18"/>
      <c r="J269" s="34"/>
      <c r="K269" s="35"/>
    </row>
    <row r="270" spans="2:11" ht="45" customHeight="1" x14ac:dyDescent="0.3">
      <c r="B270" s="22"/>
      <c r="C270" s="23"/>
      <c r="D270" s="9"/>
      <c r="E270" s="9"/>
      <c r="F270" s="9"/>
      <c r="G270" s="24"/>
      <c r="H270" s="26" t="s">
        <v>11</v>
      </c>
      <c r="I270" s="18"/>
      <c r="J270" s="155"/>
      <c r="K270" s="156"/>
    </row>
  </sheetData>
  <sheetProtection algorithmName="SHA-512" hashValue="foRvrZfyL4lDYUEXdt/mG5RznzeaCQfki3q98HEXBwZ20CEZGJFkzcdSuDG/OZ5e2WEeiKaKBi5LK245AgXhpg==" saltValue="SCBFKf+0WLep+SG1ZMJgOg==" spinCount="100000" sheet="1" objects="1" scenarios="1"/>
  <protectedRanges>
    <protectedRange sqref="D3 H106:K115 C106:D115 H117 K168 H117:K229 H235:K244 C235:D244 H246:K249 H261 H261 I261 J261 K261 H262:K262 J264:K270" name="טווח3"/>
    <protectedRange sqref="H86:K103 J83:J85 H83:H85 H66:K82 J65 H65 H55:K64 J54 H54 H48:K53 J46:J47 H46:H47 H43:K45 J39:J42 H39:H42 J38 H38 H35:K37 J24:J34 H24:H34" name="טווח2"/>
    <protectedRange sqref="D3 H6:K9 H13:K13 H14:H21 J14:J21 H22:K22" name="טווח1"/>
  </protectedRanges>
  <mergeCells count="37">
    <mergeCell ref="B7:G7"/>
    <mergeCell ref="H7:I7"/>
    <mergeCell ref="J7:K7"/>
    <mergeCell ref="B1:K1"/>
    <mergeCell ref="B3:C3"/>
    <mergeCell ref="D3:G3"/>
    <mergeCell ref="H3:I3"/>
    <mergeCell ref="J3:K3"/>
    <mergeCell ref="B4:G4"/>
    <mergeCell ref="H4:I4"/>
    <mergeCell ref="J4:K4"/>
    <mergeCell ref="H5:I5"/>
    <mergeCell ref="J5:K5"/>
    <mergeCell ref="B6:G6"/>
    <mergeCell ref="H6:I6"/>
    <mergeCell ref="J6:K6"/>
    <mergeCell ref="D27:D34"/>
    <mergeCell ref="B8:G8"/>
    <mergeCell ref="H8:I8"/>
    <mergeCell ref="J8:K8"/>
    <mergeCell ref="B9:G9"/>
    <mergeCell ref="H9:I9"/>
    <mergeCell ref="J9:K9"/>
    <mergeCell ref="B10:G10"/>
    <mergeCell ref="H10:I10"/>
    <mergeCell ref="J10:K10"/>
    <mergeCell ref="B12:D12"/>
    <mergeCell ref="D24:D26"/>
    <mergeCell ref="J267:K267"/>
    <mergeCell ref="J268:K268"/>
    <mergeCell ref="J270:K270"/>
    <mergeCell ref="C229:D229"/>
    <mergeCell ref="D260:G260"/>
    <mergeCell ref="H260:I260"/>
    <mergeCell ref="J260:K260"/>
    <mergeCell ref="J264:K264"/>
    <mergeCell ref="J265:K265"/>
  </mergeCells>
  <conditionalFormatting sqref="G258">
    <cfRule type="cellIs" dxfId="5" priority="1" operator="notEqual">
      <formula>1</formula>
    </cfRule>
  </conditionalFormatting>
  <dataValidations count="2">
    <dataValidation type="decimal" allowBlank="1" showInputMessage="1" showErrorMessage="1" sqref="K48:K53 I86:I104 I48:I53 I66:I82 I35:I37 I55:I64 I43:I45 K86:K104 K66:K82 K35:K37 K55:K64 K43:K45 K13:K22 I13:I22 I117:I232 K117:K232" xr:uid="{00000000-0002-0000-0300-000000000000}">
      <formula1>0</formula1>
      <formula2>100000</formula2>
    </dataValidation>
    <dataValidation type="decimal" allowBlank="1" showInputMessage="1" showErrorMessage="1" sqref="K233 I233 I246:I249 K235:K244 I106:I115 K106:K115 I235:I244 K246:K249" xr:uid="{00000000-0002-0000-0300-000001000000}">
      <formula1>0</formula1>
      <formula2>10000</formula2>
    </dataValidation>
  </dataValidations>
  <hyperlinks>
    <hyperlink ref="B1:K1" location="'הצעת מחיר '!A1" display="טופס הצעת מחיר לאספקת כסאות גלגלים ממונעים ואחזקתם" xr:uid="{00000000-0004-0000-0300-000000000000}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71"/>
  <sheetViews>
    <sheetView showGridLines="0" rightToLeft="1" zoomScale="70" zoomScaleNormal="7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D3" sqref="D3:G3"/>
    </sheetView>
  </sheetViews>
  <sheetFormatPr defaultColWidth="8.77734375" defaultRowHeight="14.4" x14ac:dyDescent="0.3"/>
  <cols>
    <col min="1" max="1" width="1.21875" style="1" customWidth="1"/>
    <col min="2" max="2" width="4.44140625" style="1" customWidth="1"/>
    <col min="3" max="3" width="33" style="1" customWidth="1"/>
    <col min="4" max="4" width="25.6640625" style="1" customWidth="1"/>
    <col min="5" max="6" width="6.6640625" style="1" customWidth="1"/>
    <col min="7" max="7" width="6.6640625" style="7" customWidth="1"/>
    <col min="8" max="11" width="12.6640625" style="1" customWidth="1"/>
    <col min="12" max="12" width="8.77734375" style="1"/>
    <col min="13" max="21" width="4.21875" style="1" customWidth="1"/>
    <col min="22" max="16384" width="8.77734375" style="1"/>
  </cols>
  <sheetData>
    <row r="1" spans="2:11" ht="23.4" x14ac:dyDescent="0.3">
      <c r="B1" s="174" t="s">
        <v>57</v>
      </c>
      <c r="C1" s="174"/>
      <c r="D1" s="174"/>
      <c r="E1" s="174"/>
      <c r="F1" s="174"/>
      <c r="G1" s="174"/>
      <c r="H1" s="174"/>
      <c r="I1" s="174"/>
      <c r="J1" s="174"/>
      <c r="K1" s="174"/>
    </row>
    <row r="3" spans="2:11" s="12" customFormat="1" ht="25.2" customHeight="1" x14ac:dyDescent="0.3">
      <c r="B3" s="157" t="s">
        <v>65</v>
      </c>
      <c r="C3" s="158"/>
      <c r="D3" s="175"/>
      <c r="E3" s="175"/>
      <c r="F3" s="175"/>
      <c r="G3" s="176"/>
      <c r="H3" s="177" t="s">
        <v>15</v>
      </c>
      <c r="I3" s="177"/>
      <c r="J3" s="177" t="s">
        <v>15</v>
      </c>
      <c r="K3" s="177"/>
    </row>
    <row r="4" spans="2:11" ht="40.5" customHeight="1" x14ac:dyDescent="0.3">
      <c r="B4" s="178"/>
      <c r="C4" s="179"/>
      <c r="D4" s="179"/>
      <c r="E4" s="179"/>
      <c r="F4" s="179"/>
      <c r="G4" s="180"/>
      <c r="H4" s="181" t="s">
        <v>289</v>
      </c>
      <c r="I4" s="181"/>
      <c r="J4" s="181" t="s">
        <v>289</v>
      </c>
      <c r="K4" s="181"/>
    </row>
    <row r="5" spans="2:11" ht="22.95" customHeight="1" x14ac:dyDescent="0.3">
      <c r="B5" s="44"/>
      <c r="C5" s="38"/>
      <c r="D5" s="38"/>
      <c r="E5" s="38"/>
      <c r="F5" s="38"/>
      <c r="G5" s="45"/>
      <c r="H5" s="182" t="s">
        <v>73</v>
      </c>
      <c r="I5" s="182"/>
      <c r="J5" s="182" t="s">
        <v>149</v>
      </c>
      <c r="K5" s="182"/>
    </row>
    <row r="6" spans="2:11" s="12" customFormat="1" ht="25.95" customHeight="1" x14ac:dyDescent="0.3">
      <c r="B6" s="167" t="s">
        <v>60</v>
      </c>
      <c r="C6" s="168"/>
      <c r="D6" s="168"/>
      <c r="E6" s="168"/>
      <c r="F6" s="168"/>
      <c r="G6" s="169"/>
      <c r="H6" s="170"/>
      <c r="I6" s="170"/>
      <c r="J6" s="170"/>
      <c r="K6" s="170"/>
    </row>
    <row r="7" spans="2:11" s="12" customFormat="1" ht="25.95" customHeight="1" x14ac:dyDescent="0.3">
      <c r="B7" s="167" t="s">
        <v>61</v>
      </c>
      <c r="C7" s="168"/>
      <c r="D7" s="168"/>
      <c r="E7" s="168"/>
      <c r="F7" s="168"/>
      <c r="G7" s="169"/>
      <c r="H7" s="170"/>
      <c r="I7" s="170"/>
      <c r="J7" s="170"/>
      <c r="K7" s="170"/>
    </row>
    <row r="8" spans="2:11" s="12" customFormat="1" ht="25.95" customHeight="1" x14ac:dyDescent="0.3">
      <c r="B8" s="167" t="s">
        <v>62</v>
      </c>
      <c r="C8" s="168"/>
      <c r="D8" s="168"/>
      <c r="E8" s="168"/>
      <c r="F8" s="168"/>
      <c r="G8" s="169"/>
      <c r="H8" s="170"/>
      <c r="I8" s="170"/>
      <c r="J8" s="170"/>
      <c r="K8" s="170"/>
    </row>
    <row r="9" spans="2:11" s="12" customFormat="1" ht="25.95" customHeight="1" x14ac:dyDescent="0.3">
      <c r="B9" s="167" t="s">
        <v>63</v>
      </c>
      <c r="C9" s="168"/>
      <c r="D9" s="168"/>
      <c r="E9" s="168"/>
      <c r="F9" s="168"/>
      <c r="G9" s="169"/>
      <c r="H9" s="170"/>
      <c r="I9" s="170"/>
      <c r="J9" s="170"/>
      <c r="K9" s="170"/>
    </row>
    <row r="10" spans="2:11" s="12" customFormat="1" ht="25.95" customHeight="1" x14ac:dyDescent="0.3">
      <c r="B10" s="167" t="s">
        <v>64</v>
      </c>
      <c r="C10" s="168"/>
      <c r="D10" s="168"/>
      <c r="E10" s="168"/>
      <c r="F10" s="168"/>
      <c r="G10" s="169"/>
      <c r="H10" s="171">
        <v>36</v>
      </c>
      <c r="I10" s="171"/>
      <c r="J10" s="171">
        <f>$H$10</f>
        <v>36</v>
      </c>
      <c r="K10" s="171"/>
    </row>
    <row r="11" spans="2:11" s="12" customFormat="1" ht="13.95" customHeight="1" thickBot="1" x14ac:dyDescent="0.35"/>
    <row r="12" spans="2:11" s="25" customFormat="1" ht="30" customHeight="1" thickBot="1" x14ac:dyDescent="0.35">
      <c r="B12" s="172" t="s">
        <v>1</v>
      </c>
      <c r="C12" s="173"/>
      <c r="D12" s="173"/>
      <c r="E12" s="65" t="s">
        <v>5</v>
      </c>
      <c r="F12" s="66" t="s">
        <v>41</v>
      </c>
      <c r="G12" s="67" t="s">
        <v>27</v>
      </c>
      <c r="H12" s="68" t="s">
        <v>0</v>
      </c>
      <c r="I12" s="69" t="s">
        <v>28</v>
      </c>
      <c r="J12" s="68" t="s">
        <v>0</v>
      </c>
      <c r="K12" s="69" t="s">
        <v>28</v>
      </c>
    </row>
    <row r="13" spans="2:11" ht="19.95" customHeight="1" x14ac:dyDescent="0.3">
      <c r="B13" s="42">
        <v>1</v>
      </c>
      <c r="C13" s="40" t="s">
        <v>69</v>
      </c>
      <c r="D13" s="58"/>
      <c r="E13" s="70">
        <v>1</v>
      </c>
      <c r="F13" s="71">
        <v>1</v>
      </c>
      <c r="G13" s="72">
        <f>$G$252</f>
        <v>0.78</v>
      </c>
      <c r="H13" s="73"/>
      <c r="I13" s="74">
        <v>0</v>
      </c>
      <c r="J13" s="73"/>
      <c r="K13" s="74">
        <v>0</v>
      </c>
    </row>
    <row r="14" spans="2:11" ht="19.95" customHeight="1" x14ac:dyDescent="0.3">
      <c r="B14" s="43"/>
      <c r="C14" s="142" t="s">
        <v>66</v>
      </c>
      <c r="D14" s="59"/>
      <c r="E14" s="75"/>
      <c r="F14" s="76"/>
      <c r="G14" s="77"/>
      <c r="H14" s="78"/>
      <c r="I14" s="41"/>
      <c r="J14" s="78"/>
      <c r="K14" s="41"/>
    </row>
    <row r="15" spans="2:11" ht="19.95" customHeight="1" x14ac:dyDescent="0.3">
      <c r="B15" s="43"/>
      <c r="C15" s="142" t="s">
        <v>74</v>
      </c>
      <c r="D15" s="59"/>
      <c r="E15" s="75"/>
      <c r="F15" s="76"/>
      <c r="G15" s="77"/>
      <c r="H15" s="78"/>
      <c r="I15" s="41"/>
      <c r="J15" s="78"/>
      <c r="K15" s="41"/>
    </row>
    <row r="16" spans="2:11" ht="19.95" customHeight="1" x14ac:dyDescent="0.3">
      <c r="B16" s="43"/>
      <c r="C16" s="142" t="s">
        <v>72</v>
      </c>
      <c r="D16" s="59"/>
      <c r="E16" s="75"/>
      <c r="F16" s="76"/>
      <c r="G16" s="77"/>
      <c r="H16" s="78"/>
      <c r="I16" s="41"/>
      <c r="J16" s="78"/>
      <c r="K16" s="41"/>
    </row>
    <row r="17" spans="2:11" ht="19.95" customHeight="1" x14ac:dyDescent="0.3">
      <c r="B17" s="43"/>
      <c r="C17" s="142" t="s">
        <v>67</v>
      </c>
      <c r="D17" s="59"/>
      <c r="E17" s="75"/>
      <c r="F17" s="76"/>
      <c r="G17" s="77"/>
      <c r="H17" s="78"/>
      <c r="I17" s="41"/>
      <c r="J17" s="78"/>
      <c r="K17" s="41"/>
    </row>
    <row r="18" spans="2:11" ht="19.95" customHeight="1" x14ac:dyDescent="0.3">
      <c r="B18" s="43"/>
      <c r="C18" s="142" t="s">
        <v>68</v>
      </c>
      <c r="D18" s="59"/>
      <c r="E18" s="75"/>
      <c r="F18" s="76"/>
      <c r="G18" s="77"/>
      <c r="H18" s="78"/>
      <c r="I18" s="41"/>
      <c r="J18" s="78"/>
      <c r="K18" s="41"/>
    </row>
    <row r="19" spans="2:11" ht="19.95" customHeight="1" x14ac:dyDescent="0.3">
      <c r="B19" s="43"/>
      <c r="C19" s="142" t="s">
        <v>70</v>
      </c>
      <c r="D19" s="59"/>
      <c r="E19" s="75"/>
      <c r="F19" s="76"/>
      <c r="G19" s="77"/>
      <c r="H19" s="78"/>
      <c r="I19" s="41"/>
      <c r="J19" s="78"/>
      <c r="K19" s="41"/>
    </row>
    <row r="20" spans="2:11" ht="19.95" customHeight="1" x14ac:dyDescent="0.3">
      <c r="B20" s="43"/>
      <c r="C20" s="142" t="s">
        <v>339</v>
      </c>
      <c r="D20" s="59"/>
      <c r="E20" s="75"/>
      <c r="F20" s="76"/>
      <c r="G20" s="77"/>
      <c r="H20" s="78"/>
      <c r="I20" s="41"/>
      <c r="J20" s="78"/>
      <c r="K20" s="41"/>
    </row>
    <row r="21" spans="2:11" ht="19.95" customHeight="1" x14ac:dyDescent="0.3">
      <c r="B21" s="5"/>
      <c r="C21" s="142" t="s">
        <v>71</v>
      </c>
      <c r="D21" s="59"/>
      <c r="E21" s="80"/>
      <c r="F21" s="81"/>
      <c r="G21" s="82"/>
      <c r="H21" s="78"/>
      <c r="I21" s="41"/>
      <c r="J21" s="78"/>
      <c r="K21" s="41"/>
    </row>
    <row r="22" spans="2:11" ht="19.95" customHeight="1" thickBot="1" x14ac:dyDescent="0.35">
      <c r="B22" s="3">
        <v>2</v>
      </c>
      <c r="C22" s="4" t="s">
        <v>18</v>
      </c>
      <c r="D22" s="60"/>
      <c r="E22" s="83">
        <v>1</v>
      </c>
      <c r="F22" s="84">
        <v>1</v>
      </c>
      <c r="G22" s="85">
        <f>$G$253</f>
        <v>0.03</v>
      </c>
      <c r="H22" s="86"/>
      <c r="I22" s="87">
        <v>0</v>
      </c>
      <c r="J22" s="86"/>
      <c r="K22" s="87">
        <v>0</v>
      </c>
    </row>
    <row r="23" spans="2:11" s="30" customFormat="1" ht="30" customHeight="1" x14ac:dyDescent="0.3">
      <c r="B23" s="28" t="s">
        <v>36</v>
      </c>
      <c r="C23" s="29"/>
      <c r="D23" s="29"/>
      <c r="E23" s="92"/>
      <c r="F23" s="93" t="s">
        <v>41</v>
      </c>
      <c r="G23" s="94"/>
      <c r="H23" s="95"/>
      <c r="I23" s="96"/>
      <c r="J23" s="95"/>
      <c r="K23" s="96"/>
    </row>
    <row r="24" spans="2:11" ht="19.95" customHeight="1" x14ac:dyDescent="0.3">
      <c r="B24" s="5">
        <f>ROWS($A$24:A24)+10</f>
        <v>11</v>
      </c>
      <c r="C24" s="6" t="s">
        <v>75</v>
      </c>
      <c r="D24" s="161" t="s">
        <v>78</v>
      </c>
      <c r="E24" s="97">
        <v>1</v>
      </c>
      <c r="F24" s="98">
        <v>0</v>
      </c>
      <c r="G24" s="99">
        <v>1</v>
      </c>
      <c r="H24" s="100"/>
      <c r="I24" s="101" t="s">
        <v>3</v>
      </c>
      <c r="J24" s="100"/>
      <c r="K24" s="101" t="s">
        <v>3</v>
      </c>
    </row>
    <row r="25" spans="2:11" ht="19.95" customHeight="1" x14ac:dyDescent="0.3">
      <c r="B25" s="5">
        <f>ROWS($A$24:A25)+10</f>
        <v>12</v>
      </c>
      <c r="C25" s="6" t="s">
        <v>76</v>
      </c>
      <c r="D25" s="162"/>
      <c r="E25" s="97">
        <v>1</v>
      </c>
      <c r="F25" s="98">
        <v>0</v>
      </c>
      <c r="G25" s="99">
        <v>1</v>
      </c>
      <c r="H25" s="100"/>
      <c r="I25" s="101" t="s">
        <v>3</v>
      </c>
      <c r="J25" s="100"/>
      <c r="K25" s="101" t="s">
        <v>3</v>
      </c>
    </row>
    <row r="26" spans="2:11" ht="19.95" customHeight="1" x14ac:dyDescent="0.3">
      <c r="B26" s="5">
        <f>ROWS($A$24:A26)+10</f>
        <v>13</v>
      </c>
      <c r="C26" s="6" t="s">
        <v>77</v>
      </c>
      <c r="D26" s="163"/>
      <c r="E26" s="97">
        <v>1</v>
      </c>
      <c r="F26" s="98">
        <v>0</v>
      </c>
      <c r="G26" s="99">
        <v>1</v>
      </c>
      <c r="H26" s="100"/>
      <c r="I26" s="101" t="s">
        <v>3</v>
      </c>
      <c r="J26" s="100"/>
      <c r="K26" s="101" t="s">
        <v>3</v>
      </c>
    </row>
    <row r="27" spans="2:11" ht="19.95" customHeight="1" x14ac:dyDescent="0.3">
      <c r="B27" s="5">
        <f>ROWS($A$24:A27)+10</f>
        <v>14</v>
      </c>
      <c r="C27" s="6" t="s">
        <v>375</v>
      </c>
      <c r="D27" s="161" t="s">
        <v>152</v>
      </c>
      <c r="E27" s="97">
        <v>1</v>
      </c>
      <c r="F27" s="98">
        <v>2</v>
      </c>
      <c r="G27" s="99">
        <v>1</v>
      </c>
      <c r="H27" s="100"/>
      <c r="I27" s="101" t="s">
        <v>3</v>
      </c>
      <c r="J27" s="100"/>
      <c r="K27" s="101" t="s">
        <v>3</v>
      </c>
    </row>
    <row r="28" spans="2:11" ht="19.95" customHeight="1" x14ac:dyDescent="0.3">
      <c r="B28" s="5">
        <f>ROWS($A$24:A28)+10</f>
        <v>15</v>
      </c>
      <c r="C28" s="6" t="s">
        <v>376</v>
      </c>
      <c r="D28" s="162"/>
      <c r="E28" s="97">
        <v>1</v>
      </c>
      <c r="F28" s="98">
        <v>2</v>
      </c>
      <c r="G28" s="99">
        <v>1</v>
      </c>
      <c r="H28" s="100"/>
      <c r="I28" s="79">
        <v>0</v>
      </c>
      <c r="J28" s="100"/>
      <c r="K28" s="79">
        <v>0</v>
      </c>
    </row>
    <row r="29" spans="2:11" ht="19.95" customHeight="1" x14ac:dyDescent="0.3">
      <c r="B29" s="5">
        <f>ROWS($A$24:A29)+10</f>
        <v>16</v>
      </c>
      <c r="C29" s="6" t="s">
        <v>137</v>
      </c>
      <c r="D29" s="162"/>
      <c r="E29" s="97">
        <v>1</v>
      </c>
      <c r="F29" s="98">
        <v>2</v>
      </c>
      <c r="G29" s="99">
        <v>1</v>
      </c>
      <c r="H29" s="100"/>
      <c r="I29" s="79">
        <v>0</v>
      </c>
      <c r="J29" s="100"/>
      <c r="K29" s="79">
        <v>0</v>
      </c>
    </row>
    <row r="30" spans="2:11" ht="19.95" customHeight="1" x14ac:dyDescent="0.3">
      <c r="B30" s="5">
        <f>ROWS($A$24:A30)+10</f>
        <v>17</v>
      </c>
      <c r="C30" s="6" t="s">
        <v>138</v>
      </c>
      <c r="D30" s="162"/>
      <c r="E30" s="97">
        <v>1</v>
      </c>
      <c r="F30" s="98">
        <v>1</v>
      </c>
      <c r="G30" s="99">
        <v>1</v>
      </c>
      <c r="H30" s="100"/>
      <c r="I30" s="101" t="s">
        <v>277</v>
      </c>
      <c r="J30" s="100"/>
      <c r="K30" s="101" t="s">
        <v>277</v>
      </c>
    </row>
    <row r="31" spans="2:11" ht="19.95" customHeight="1" x14ac:dyDescent="0.3">
      <c r="B31" s="5">
        <f>ROWS($A$24:A31)+10</f>
        <v>18</v>
      </c>
      <c r="C31" s="6" t="s">
        <v>79</v>
      </c>
      <c r="D31" s="162"/>
      <c r="E31" s="97">
        <v>1</v>
      </c>
      <c r="F31" s="98">
        <v>2</v>
      </c>
      <c r="G31" s="99">
        <v>1</v>
      </c>
      <c r="H31" s="100"/>
      <c r="I31" s="101" t="s">
        <v>3</v>
      </c>
      <c r="J31" s="100"/>
      <c r="K31" s="101" t="s">
        <v>3</v>
      </c>
    </row>
    <row r="32" spans="2:11" ht="19.95" customHeight="1" x14ac:dyDescent="0.3">
      <c r="B32" s="5">
        <f>ROWS($A$24:A32)+10</f>
        <v>19</v>
      </c>
      <c r="C32" s="6" t="s">
        <v>151</v>
      </c>
      <c r="D32" s="162"/>
      <c r="E32" s="97">
        <v>1</v>
      </c>
      <c r="F32" s="98">
        <v>2</v>
      </c>
      <c r="G32" s="99">
        <v>1</v>
      </c>
      <c r="H32" s="100"/>
      <c r="I32" s="79">
        <v>0</v>
      </c>
      <c r="J32" s="100"/>
      <c r="K32" s="79">
        <v>0</v>
      </c>
    </row>
    <row r="33" spans="2:11" ht="19.95" customHeight="1" x14ac:dyDescent="0.3">
      <c r="B33" s="5">
        <f>ROWS($A$24:A33)+10</f>
        <v>20</v>
      </c>
      <c r="C33" s="6" t="s">
        <v>139</v>
      </c>
      <c r="D33" s="162"/>
      <c r="E33" s="97">
        <v>1</v>
      </c>
      <c r="F33" s="98">
        <v>2</v>
      </c>
      <c r="G33" s="99">
        <v>1</v>
      </c>
      <c r="H33" s="100"/>
      <c r="I33" s="79">
        <v>0</v>
      </c>
      <c r="J33" s="100"/>
      <c r="K33" s="79">
        <v>0</v>
      </c>
    </row>
    <row r="34" spans="2:11" ht="19.95" customHeight="1" x14ac:dyDescent="0.3">
      <c r="B34" s="5">
        <f>ROWS($A$24:A34)+10</f>
        <v>21</v>
      </c>
      <c r="C34" s="6" t="s">
        <v>278</v>
      </c>
      <c r="D34" s="163"/>
      <c r="E34" s="97">
        <v>1</v>
      </c>
      <c r="F34" s="98">
        <v>1</v>
      </c>
      <c r="G34" s="99">
        <v>1</v>
      </c>
      <c r="H34" s="100"/>
      <c r="I34" s="101" t="s">
        <v>277</v>
      </c>
      <c r="J34" s="100"/>
      <c r="K34" s="101" t="s">
        <v>277</v>
      </c>
    </row>
    <row r="35" spans="2:11" ht="19.95" customHeight="1" x14ac:dyDescent="0.3">
      <c r="B35" s="5">
        <f>ROWS($A$24:A35)+10</f>
        <v>22</v>
      </c>
      <c r="C35" s="6" t="s">
        <v>80</v>
      </c>
      <c r="D35" s="59"/>
      <c r="E35" s="97">
        <v>1</v>
      </c>
      <c r="F35" s="98">
        <v>1</v>
      </c>
      <c r="G35" s="99">
        <v>1</v>
      </c>
      <c r="H35" s="100"/>
      <c r="I35" s="79">
        <v>0</v>
      </c>
      <c r="J35" s="100"/>
      <c r="K35" s="79">
        <v>0</v>
      </c>
    </row>
    <row r="36" spans="2:11" ht="19.95" customHeight="1" x14ac:dyDescent="0.3">
      <c r="B36" s="5">
        <f>ROWS($A$24:A36)+10</f>
        <v>23</v>
      </c>
      <c r="C36" s="6" t="s">
        <v>134</v>
      </c>
      <c r="D36" s="59"/>
      <c r="E36" s="97">
        <v>1</v>
      </c>
      <c r="F36" s="98">
        <v>1</v>
      </c>
      <c r="G36" s="99">
        <v>1</v>
      </c>
      <c r="H36" s="100"/>
      <c r="I36" s="79">
        <v>0</v>
      </c>
      <c r="J36" s="100"/>
      <c r="K36" s="79">
        <v>0</v>
      </c>
    </row>
    <row r="37" spans="2:11" ht="19.95" customHeight="1" x14ac:dyDescent="0.3">
      <c r="B37" s="5">
        <f>ROWS($A$24:A37)+10</f>
        <v>24</v>
      </c>
      <c r="C37" s="6" t="s">
        <v>135</v>
      </c>
      <c r="D37" s="59"/>
      <c r="E37" s="97">
        <v>1</v>
      </c>
      <c r="F37" s="98">
        <v>1</v>
      </c>
      <c r="G37" s="99">
        <v>1</v>
      </c>
      <c r="H37" s="100"/>
      <c r="I37" s="79">
        <v>0</v>
      </c>
      <c r="J37" s="100"/>
      <c r="K37" s="79">
        <v>0</v>
      </c>
    </row>
    <row r="38" spans="2:11" ht="19.95" customHeight="1" x14ac:dyDescent="0.3">
      <c r="B38" s="5">
        <f>ROWS($A$24:A38)+10</f>
        <v>25</v>
      </c>
      <c r="C38" s="6" t="s">
        <v>146</v>
      </c>
      <c r="D38" s="59"/>
      <c r="E38" s="97">
        <v>1</v>
      </c>
      <c r="F38" s="98">
        <v>6</v>
      </c>
      <c r="G38" s="99">
        <v>1</v>
      </c>
      <c r="H38" s="100"/>
      <c r="I38" s="101" t="s">
        <v>3</v>
      </c>
      <c r="J38" s="100"/>
      <c r="K38" s="101" t="s">
        <v>3</v>
      </c>
    </row>
    <row r="39" spans="2:11" ht="19.95" customHeight="1" x14ac:dyDescent="0.3">
      <c r="B39" s="5">
        <f>ROWS($A$24:A39)+10</f>
        <v>26</v>
      </c>
      <c r="C39" s="6" t="s">
        <v>82</v>
      </c>
      <c r="D39" s="59"/>
      <c r="E39" s="97">
        <v>1</v>
      </c>
      <c r="F39" s="98">
        <v>6</v>
      </c>
      <c r="G39" s="99">
        <v>1</v>
      </c>
      <c r="H39" s="100"/>
      <c r="I39" s="101" t="s">
        <v>3</v>
      </c>
      <c r="J39" s="100"/>
      <c r="K39" s="101" t="s">
        <v>3</v>
      </c>
    </row>
    <row r="40" spans="2:11" ht="19.95" customHeight="1" x14ac:dyDescent="0.3">
      <c r="B40" s="5">
        <f>ROWS($A$24:A40)+10</f>
        <v>27</v>
      </c>
      <c r="C40" s="6" t="s">
        <v>81</v>
      </c>
      <c r="D40" s="59"/>
      <c r="E40" s="97">
        <v>1</v>
      </c>
      <c r="F40" s="98">
        <v>6</v>
      </c>
      <c r="G40" s="99">
        <v>1</v>
      </c>
      <c r="H40" s="100"/>
      <c r="I40" s="101" t="s">
        <v>3</v>
      </c>
      <c r="J40" s="100"/>
      <c r="K40" s="101" t="s">
        <v>3</v>
      </c>
    </row>
    <row r="41" spans="2:11" ht="19.95" customHeight="1" x14ac:dyDescent="0.3">
      <c r="B41" s="5">
        <f>ROWS($A$24:A41)+10</f>
        <v>28</v>
      </c>
      <c r="C41" s="6" t="s">
        <v>83</v>
      </c>
      <c r="D41" s="59"/>
      <c r="E41" s="97">
        <v>1</v>
      </c>
      <c r="F41" s="98">
        <v>6</v>
      </c>
      <c r="G41" s="99">
        <v>1</v>
      </c>
      <c r="H41" s="100"/>
      <c r="I41" s="101" t="s">
        <v>3</v>
      </c>
      <c r="J41" s="100"/>
      <c r="K41" s="101" t="s">
        <v>3</v>
      </c>
    </row>
    <row r="42" spans="2:11" ht="19.95" customHeight="1" x14ac:dyDescent="0.3">
      <c r="B42" s="5">
        <f>ROWS($A$24:A42)+10</f>
        <v>29</v>
      </c>
      <c r="C42" s="6" t="s">
        <v>84</v>
      </c>
      <c r="D42" s="59"/>
      <c r="E42" s="97">
        <v>1</v>
      </c>
      <c r="F42" s="98">
        <v>6</v>
      </c>
      <c r="G42" s="99">
        <v>1</v>
      </c>
      <c r="H42" s="100"/>
      <c r="I42" s="101" t="s">
        <v>3</v>
      </c>
      <c r="J42" s="100"/>
      <c r="K42" s="101" t="s">
        <v>3</v>
      </c>
    </row>
    <row r="43" spans="2:11" ht="19.95" customHeight="1" x14ac:dyDescent="0.3">
      <c r="B43" s="5">
        <f>ROWS($A$24:A43)+10</f>
        <v>30</v>
      </c>
      <c r="C43" s="6" t="s">
        <v>140</v>
      </c>
      <c r="D43" s="59"/>
      <c r="E43" s="97">
        <v>1</v>
      </c>
      <c r="F43" s="98">
        <v>6</v>
      </c>
      <c r="G43" s="99">
        <v>1</v>
      </c>
      <c r="H43" s="100"/>
      <c r="I43" s="79">
        <v>0</v>
      </c>
      <c r="J43" s="100"/>
      <c r="K43" s="79">
        <v>0</v>
      </c>
    </row>
    <row r="44" spans="2:11" ht="19.95" customHeight="1" x14ac:dyDescent="0.3">
      <c r="B44" s="5">
        <f>ROWS($A$24:A44)+10</f>
        <v>31</v>
      </c>
      <c r="C44" s="6" t="s">
        <v>141</v>
      </c>
      <c r="D44" s="59"/>
      <c r="E44" s="97">
        <v>1</v>
      </c>
      <c r="F44" s="98">
        <v>4</v>
      </c>
      <c r="G44" s="99">
        <v>1</v>
      </c>
      <c r="H44" s="100"/>
      <c r="I44" s="79">
        <v>0</v>
      </c>
      <c r="J44" s="100"/>
      <c r="K44" s="79">
        <v>0</v>
      </c>
    </row>
    <row r="45" spans="2:11" ht="19.95" customHeight="1" x14ac:dyDescent="0.3">
      <c r="B45" s="5">
        <f>ROWS($A$24:A45)+10</f>
        <v>32</v>
      </c>
      <c r="C45" s="6" t="s">
        <v>142</v>
      </c>
      <c r="D45" s="59"/>
      <c r="E45" s="97">
        <v>1</v>
      </c>
      <c r="F45" s="98">
        <v>2</v>
      </c>
      <c r="G45" s="99">
        <v>1</v>
      </c>
      <c r="H45" s="100"/>
      <c r="I45" s="79">
        <v>0</v>
      </c>
      <c r="J45" s="100"/>
      <c r="K45" s="79">
        <v>0</v>
      </c>
    </row>
    <row r="46" spans="2:11" ht="19.95" customHeight="1" x14ac:dyDescent="0.3">
      <c r="B46" s="5">
        <f>ROWS($A$24:A46)+10</f>
        <v>33</v>
      </c>
      <c r="C46" s="6" t="s">
        <v>85</v>
      </c>
      <c r="D46" s="59"/>
      <c r="E46" s="97">
        <v>1</v>
      </c>
      <c r="F46" s="98">
        <v>6</v>
      </c>
      <c r="G46" s="99">
        <v>1</v>
      </c>
      <c r="H46" s="100"/>
      <c r="I46" s="101" t="s">
        <v>3</v>
      </c>
      <c r="J46" s="100"/>
      <c r="K46" s="101" t="s">
        <v>3</v>
      </c>
    </row>
    <row r="47" spans="2:11" ht="19.95" customHeight="1" x14ac:dyDescent="0.3">
      <c r="B47" s="5">
        <f>ROWS($A$24:A47)+10</f>
        <v>34</v>
      </c>
      <c r="C47" s="6" t="s">
        <v>145</v>
      </c>
      <c r="D47" s="59"/>
      <c r="E47" s="97">
        <v>1</v>
      </c>
      <c r="F47" s="98">
        <v>6</v>
      </c>
      <c r="G47" s="99">
        <v>1</v>
      </c>
      <c r="H47" s="100"/>
      <c r="I47" s="101" t="s">
        <v>3</v>
      </c>
      <c r="J47" s="100"/>
      <c r="K47" s="101" t="s">
        <v>3</v>
      </c>
    </row>
    <row r="48" spans="2:11" ht="19.95" customHeight="1" x14ac:dyDescent="0.3">
      <c r="B48" s="5">
        <f>ROWS($A$24:A48)+10</f>
        <v>35</v>
      </c>
      <c r="C48" s="6" t="s">
        <v>143</v>
      </c>
      <c r="D48" s="59"/>
      <c r="E48" s="97">
        <v>1</v>
      </c>
      <c r="F48" s="98">
        <v>6</v>
      </c>
      <c r="G48" s="99">
        <v>1</v>
      </c>
      <c r="H48" s="100"/>
      <c r="I48" s="79">
        <v>0</v>
      </c>
      <c r="J48" s="100"/>
      <c r="K48" s="79">
        <v>0</v>
      </c>
    </row>
    <row r="49" spans="2:11" ht="19.95" customHeight="1" x14ac:dyDescent="0.3">
      <c r="B49" s="5">
        <f>ROWS($A$24:A49)+10</f>
        <v>36</v>
      </c>
      <c r="C49" s="6" t="s">
        <v>86</v>
      </c>
      <c r="D49" s="59"/>
      <c r="E49" s="97">
        <v>1</v>
      </c>
      <c r="F49" s="98">
        <v>6</v>
      </c>
      <c r="G49" s="99">
        <v>1</v>
      </c>
      <c r="H49" s="100"/>
      <c r="I49" s="79">
        <v>0</v>
      </c>
      <c r="J49" s="100"/>
      <c r="K49" s="79">
        <v>0</v>
      </c>
    </row>
    <row r="50" spans="2:11" ht="19.95" customHeight="1" x14ac:dyDescent="0.3">
      <c r="B50" s="5">
        <f>ROWS($A$24:A50)+10</f>
        <v>37</v>
      </c>
      <c r="C50" s="6" t="s">
        <v>87</v>
      </c>
      <c r="D50" s="59"/>
      <c r="E50" s="97">
        <v>1</v>
      </c>
      <c r="F50" s="98">
        <v>3</v>
      </c>
      <c r="G50" s="99">
        <v>1</v>
      </c>
      <c r="H50" s="100"/>
      <c r="I50" s="79">
        <v>0</v>
      </c>
      <c r="J50" s="100"/>
      <c r="K50" s="79">
        <v>0</v>
      </c>
    </row>
    <row r="51" spans="2:11" ht="19.95" customHeight="1" x14ac:dyDescent="0.3">
      <c r="B51" s="5">
        <f>ROWS($A$24:A51)+10</f>
        <v>38</v>
      </c>
      <c r="C51" s="39" t="s">
        <v>88</v>
      </c>
      <c r="D51" s="59"/>
      <c r="E51" s="97">
        <v>1</v>
      </c>
      <c r="F51" s="98">
        <v>3</v>
      </c>
      <c r="G51" s="99">
        <v>1</v>
      </c>
      <c r="H51" s="100"/>
      <c r="I51" s="79">
        <v>0</v>
      </c>
      <c r="J51" s="100"/>
      <c r="K51" s="79">
        <v>0</v>
      </c>
    </row>
    <row r="52" spans="2:11" ht="19.95" customHeight="1" x14ac:dyDescent="0.3">
      <c r="B52" s="5">
        <f>ROWS($A$24:A52)+10</f>
        <v>39</v>
      </c>
      <c r="C52" s="6" t="s">
        <v>89</v>
      </c>
      <c r="D52" s="59"/>
      <c r="E52" s="97">
        <v>1</v>
      </c>
      <c r="F52" s="98">
        <v>3</v>
      </c>
      <c r="G52" s="99">
        <v>1</v>
      </c>
      <c r="H52" s="100"/>
      <c r="I52" s="79">
        <v>0</v>
      </c>
      <c r="J52" s="100"/>
      <c r="K52" s="79">
        <v>0</v>
      </c>
    </row>
    <row r="53" spans="2:11" ht="19.95" customHeight="1" x14ac:dyDescent="0.3">
      <c r="B53" s="5">
        <f>ROWS($A$24:A53)+10</f>
        <v>40</v>
      </c>
      <c r="C53" s="6" t="s">
        <v>90</v>
      </c>
      <c r="D53" s="59"/>
      <c r="E53" s="97">
        <v>1</v>
      </c>
      <c r="F53" s="98">
        <v>2</v>
      </c>
      <c r="G53" s="99">
        <v>1</v>
      </c>
      <c r="H53" s="100"/>
      <c r="I53" s="79">
        <v>0</v>
      </c>
      <c r="J53" s="100"/>
      <c r="K53" s="79">
        <v>0</v>
      </c>
    </row>
    <row r="54" spans="2:11" ht="19.95" customHeight="1" x14ac:dyDescent="0.3">
      <c r="B54" s="5">
        <f>ROWS($A$24:A54)+10</f>
        <v>41</v>
      </c>
      <c r="C54" s="6" t="s">
        <v>91</v>
      </c>
      <c r="D54" s="59"/>
      <c r="E54" s="97">
        <v>1</v>
      </c>
      <c r="F54" s="98">
        <v>2</v>
      </c>
      <c r="G54" s="99">
        <v>1</v>
      </c>
      <c r="H54" s="100"/>
      <c r="I54" s="101" t="s">
        <v>3</v>
      </c>
      <c r="J54" s="100"/>
      <c r="K54" s="101" t="s">
        <v>3</v>
      </c>
    </row>
    <row r="55" spans="2:11" ht="19.95" customHeight="1" x14ac:dyDescent="0.3">
      <c r="B55" s="5">
        <f>ROWS($A$24:A55)+10</f>
        <v>42</v>
      </c>
      <c r="C55" s="6" t="s">
        <v>92</v>
      </c>
      <c r="D55" s="59"/>
      <c r="E55" s="97">
        <v>1</v>
      </c>
      <c r="F55" s="98">
        <v>6</v>
      </c>
      <c r="G55" s="99">
        <v>1</v>
      </c>
      <c r="H55" s="100"/>
      <c r="I55" s="79">
        <v>0</v>
      </c>
      <c r="J55" s="100"/>
      <c r="K55" s="79">
        <v>0</v>
      </c>
    </row>
    <row r="56" spans="2:11" ht="19.95" customHeight="1" x14ac:dyDescent="0.3">
      <c r="B56" s="5">
        <f>ROWS($A$24:A56)+10</f>
        <v>43</v>
      </c>
      <c r="C56" s="6" t="s">
        <v>100</v>
      </c>
      <c r="D56" s="59"/>
      <c r="E56" s="97">
        <v>1</v>
      </c>
      <c r="F56" s="98">
        <v>1</v>
      </c>
      <c r="G56" s="99">
        <v>2</v>
      </c>
      <c r="H56" s="100"/>
      <c r="I56" s="79">
        <v>0</v>
      </c>
      <c r="J56" s="100"/>
      <c r="K56" s="79">
        <v>0</v>
      </c>
    </row>
    <row r="57" spans="2:11" ht="19.95" customHeight="1" x14ac:dyDescent="0.3">
      <c r="B57" s="5">
        <f>ROWS($A$24:A57)+10</f>
        <v>44</v>
      </c>
      <c r="C57" s="6" t="s">
        <v>93</v>
      </c>
      <c r="D57" s="59"/>
      <c r="E57" s="97">
        <v>1</v>
      </c>
      <c r="F57" s="98">
        <v>1</v>
      </c>
      <c r="G57" s="99">
        <v>1</v>
      </c>
      <c r="H57" s="100"/>
      <c r="I57" s="79">
        <v>0</v>
      </c>
      <c r="J57" s="100"/>
      <c r="K57" s="79">
        <v>0</v>
      </c>
    </row>
    <row r="58" spans="2:11" ht="19.95" customHeight="1" x14ac:dyDescent="0.3">
      <c r="B58" s="5">
        <f>ROWS($A$24:A58)+10</f>
        <v>45</v>
      </c>
      <c r="C58" s="6" t="s">
        <v>95</v>
      </c>
      <c r="D58" s="59"/>
      <c r="E58" s="97">
        <v>1</v>
      </c>
      <c r="F58" s="98">
        <v>2</v>
      </c>
      <c r="G58" s="99">
        <v>1</v>
      </c>
      <c r="H58" s="100"/>
      <c r="I58" s="79">
        <v>0</v>
      </c>
      <c r="J58" s="100"/>
      <c r="K58" s="79">
        <v>0</v>
      </c>
    </row>
    <row r="59" spans="2:11" ht="19.95" customHeight="1" x14ac:dyDescent="0.3">
      <c r="B59" s="5">
        <f>ROWS($A$24:A59)+10</f>
        <v>46</v>
      </c>
      <c r="C59" s="6" t="s">
        <v>94</v>
      </c>
      <c r="D59" s="59"/>
      <c r="E59" s="97">
        <v>1</v>
      </c>
      <c r="F59" s="98">
        <v>1</v>
      </c>
      <c r="G59" s="99">
        <v>1</v>
      </c>
      <c r="H59" s="100"/>
      <c r="I59" s="79">
        <v>0</v>
      </c>
      <c r="J59" s="100"/>
      <c r="K59" s="79">
        <v>0</v>
      </c>
    </row>
    <row r="60" spans="2:11" ht="19.95" customHeight="1" x14ac:dyDescent="0.3">
      <c r="B60" s="5">
        <f>ROWS($A$24:A60)+10</f>
        <v>47</v>
      </c>
      <c r="C60" s="6" t="s">
        <v>96</v>
      </c>
      <c r="D60" s="59"/>
      <c r="E60" s="97">
        <v>1</v>
      </c>
      <c r="F60" s="98">
        <v>1</v>
      </c>
      <c r="G60" s="99">
        <v>1</v>
      </c>
      <c r="H60" s="100"/>
      <c r="I60" s="79">
        <v>0</v>
      </c>
      <c r="J60" s="100"/>
      <c r="K60" s="79">
        <v>0</v>
      </c>
    </row>
    <row r="61" spans="2:11" ht="19.95" customHeight="1" x14ac:dyDescent="0.3">
      <c r="B61" s="5">
        <f>ROWS($A$24:A61)+10</f>
        <v>48</v>
      </c>
      <c r="C61" s="6" t="s">
        <v>97</v>
      </c>
      <c r="D61" s="59"/>
      <c r="E61" s="97">
        <v>1</v>
      </c>
      <c r="F61" s="98">
        <v>4</v>
      </c>
      <c r="G61" s="99">
        <v>1</v>
      </c>
      <c r="H61" s="100"/>
      <c r="I61" s="79">
        <v>0</v>
      </c>
      <c r="J61" s="100"/>
      <c r="K61" s="79">
        <v>0</v>
      </c>
    </row>
    <row r="62" spans="2:11" ht="19.95" customHeight="1" x14ac:dyDescent="0.3">
      <c r="B62" s="5">
        <f>ROWS($A$24:A62)+10</f>
        <v>49</v>
      </c>
      <c r="C62" s="6" t="s">
        <v>98</v>
      </c>
      <c r="D62" s="59"/>
      <c r="E62" s="97">
        <v>1</v>
      </c>
      <c r="F62" s="98">
        <v>4</v>
      </c>
      <c r="G62" s="99">
        <v>1</v>
      </c>
      <c r="H62" s="100"/>
      <c r="I62" s="79">
        <v>0</v>
      </c>
      <c r="J62" s="100"/>
      <c r="K62" s="79">
        <v>0</v>
      </c>
    </row>
    <row r="63" spans="2:11" ht="19.95" customHeight="1" x14ac:dyDescent="0.3">
      <c r="B63" s="5">
        <f>ROWS($A$24:A63)+10</f>
        <v>50</v>
      </c>
      <c r="C63" s="39" t="s">
        <v>99</v>
      </c>
      <c r="D63" s="59"/>
      <c r="E63" s="97">
        <v>1</v>
      </c>
      <c r="F63" s="98">
        <v>2</v>
      </c>
      <c r="G63" s="99">
        <v>1</v>
      </c>
      <c r="H63" s="100"/>
      <c r="I63" s="79">
        <v>0</v>
      </c>
      <c r="J63" s="100"/>
      <c r="K63" s="79">
        <v>0</v>
      </c>
    </row>
    <row r="64" spans="2:11" ht="19.95" customHeight="1" x14ac:dyDescent="0.3">
      <c r="B64" s="5">
        <f>ROWS($A$24:A64)+10</f>
        <v>51</v>
      </c>
      <c r="C64" s="6" t="s">
        <v>101</v>
      </c>
      <c r="D64" s="59"/>
      <c r="E64" s="97">
        <v>1</v>
      </c>
      <c r="F64" s="98">
        <v>4</v>
      </c>
      <c r="G64" s="99">
        <v>1</v>
      </c>
      <c r="H64" s="100"/>
      <c r="I64" s="79">
        <v>0</v>
      </c>
      <c r="J64" s="100"/>
      <c r="K64" s="79">
        <v>0</v>
      </c>
    </row>
    <row r="65" spans="2:11" ht="19.95" customHeight="1" x14ac:dyDescent="0.3">
      <c r="B65" s="5">
        <f>ROWS($A$24:A65)+10</f>
        <v>52</v>
      </c>
      <c r="C65" s="6" t="s">
        <v>102</v>
      </c>
      <c r="D65" s="59"/>
      <c r="E65" s="97">
        <v>1</v>
      </c>
      <c r="F65" s="98">
        <v>8</v>
      </c>
      <c r="G65" s="99">
        <v>1</v>
      </c>
      <c r="H65" s="100"/>
      <c r="I65" s="101" t="s">
        <v>3</v>
      </c>
      <c r="J65" s="100"/>
      <c r="K65" s="101" t="s">
        <v>3</v>
      </c>
    </row>
    <row r="66" spans="2:11" ht="19.95" customHeight="1" x14ac:dyDescent="0.3">
      <c r="B66" s="5">
        <f>ROWS($A$24:A66)+10</f>
        <v>53</v>
      </c>
      <c r="C66" s="6" t="s">
        <v>104</v>
      </c>
      <c r="D66" s="59"/>
      <c r="E66" s="97">
        <v>1</v>
      </c>
      <c r="F66" s="98">
        <v>2</v>
      </c>
      <c r="G66" s="99">
        <v>1</v>
      </c>
      <c r="H66" s="100"/>
      <c r="I66" s="79">
        <v>0</v>
      </c>
      <c r="J66" s="100"/>
      <c r="K66" s="79">
        <v>0</v>
      </c>
    </row>
    <row r="67" spans="2:11" ht="19.95" customHeight="1" x14ac:dyDescent="0.3">
      <c r="B67" s="5">
        <f>ROWS($A$24:A67)+10</f>
        <v>54</v>
      </c>
      <c r="C67" s="6" t="s">
        <v>103</v>
      </c>
      <c r="D67" s="59"/>
      <c r="E67" s="97">
        <v>1</v>
      </c>
      <c r="F67" s="98">
        <v>2</v>
      </c>
      <c r="G67" s="99">
        <v>1</v>
      </c>
      <c r="H67" s="100"/>
      <c r="I67" s="79">
        <v>0</v>
      </c>
      <c r="J67" s="100"/>
      <c r="K67" s="79">
        <v>0</v>
      </c>
    </row>
    <row r="68" spans="2:11" ht="19.95" customHeight="1" x14ac:dyDescent="0.3">
      <c r="B68" s="5">
        <f>ROWS($A$24:A68)+10</f>
        <v>55</v>
      </c>
      <c r="C68" s="6" t="s">
        <v>105</v>
      </c>
      <c r="D68" s="59"/>
      <c r="E68" s="97">
        <v>1</v>
      </c>
      <c r="F68" s="98">
        <v>2</v>
      </c>
      <c r="G68" s="99">
        <v>1</v>
      </c>
      <c r="H68" s="100"/>
      <c r="I68" s="79">
        <v>0</v>
      </c>
      <c r="J68" s="100"/>
      <c r="K68" s="79">
        <v>0</v>
      </c>
    </row>
    <row r="69" spans="2:11" ht="19.95" customHeight="1" x14ac:dyDescent="0.3">
      <c r="B69" s="5">
        <f>ROWS($A$24:A69)+10</f>
        <v>56</v>
      </c>
      <c r="C69" s="6" t="s">
        <v>106</v>
      </c>
      <c r="D69" s="59"/>
      <c r="E69" s="97">
        <v>1</v>
      </c>
      <c r="F69" s="98">
        <v>1</v>
      </c>
      <c r="G69" s="99">
        <v>1</v>
      </c>
      <c r="H69" s="100"/>
      <c r="I69" s="79">
        <v>0</v>
      </c>
      <c r="J69" s="100"/>
      <c r="K69" s="79">
        <v>0</v>
      </c>
    </row>
    <row r="70" spans="2:11" ht="19.95" customHeight="1" x14ac:dyDescent="0.3">
      <c r="B70" s="5">
        <f>ROWS($A$24:A70)+10</f>
        <v>57</v>
      </c>
      <c r="C70" s="6" t="s">
        <v>107</v>
      </c>
      <c r="D70" s="59"/>
      <c r="E70" s="97">
        <v>1</v>
      </c>
      <c r="F70" s="98">
        <v>1</v>
      </c>
      <c r="G70" s="99">
        <v>1</v>
      </c>
      <c r="H70" s="100"/>
      <c r="I70" s="79">
        <v>0</v>
      </c>
      <c r="J70" s="100"/>
      <c r="K70" s="79">
        <v>0</v>
      </c>
    </row>
    <row r="71" spans="2:11" ht="19.95" customHeight="1" x14ac:dyDescent="0.3">
      <c r="B71" s="5">
        <f>ROWS($A$24:A71)+10</f>
        <v>58</v>
      </c>
      <c r="C71" s="6" t="s">
        <v>108</v>
      </c>
      <c r="D71" s="61"/>
      <c r="E71" s="97">
        <v>1</v>
      </c>
      <c r="F71" s="98">
        <v>10</v>
      </c>
      <c r="G71" s="99">
        <v>1</v>
      </c>
      <c r="H71" s="100"/>
      <c r="I71" s="79">
        <v>0</v>
      </c>
      <c r="J71" s="100"/>
      <c r="K71" s="79">
        <v>0</v>
      </c>
    </row>
    <row r="72" spans="2:11" ht="19.95" customHeight="1" x14ac:dyDescent="0.3">
      <c r="B72" s="5">
        <f>ROWS($A$24:A72)+10</f>
        <v>59</v>
      </c>
      <c r="C72" s="6" t="s">
        <v>109</v>
      </c>
      <c r="D72" s="59"/>
      <c r="E72" s="97">
        <v>1</v>
      </c>
      <c r="F72" s="98">
        <v>10</v>
      </c>
      <c r="G72" s="99">
        <v>1</v>
      </c>
      <c r="H72" s="100"/>
      <c r="I72" s="79">
        <v>0</v>
      </c>
      <c r="J72" s="100"/>
      <c r="K72" s="79">
        <v>0</v>
      </c>
    </row>
    <row r="73" spans="2:11" ht="19.95" customHeight="1" x14ac:dyDescent="0.3">
      <c r="B73" s="5">
        <f>ROWS($A$24:A73)+10</f>
        <v>60</v>
      </c>
      <c r="C73" s="6" t="s">
        <v>110</v>
      </c>
      <c r="D73" s="59"/>
      <c r="E73" s="97">
        <v>1</v>
      </c>
      <c r="F73" s="98">
        <v>6</v>
      </c>
      <c r="G73" s="99">
        <v>1</v>
      </c>
      <c r="H73" s="100"/>
      <c r="I73" s="79">
        <v>0</v>
      </c>
      <c r="J73" s="100"/>
      <c r="K73" s="79">
        <v>0</v>
      </c>
    </row>
    <row r="74" spans="2:11" ht="19.95" customHeight="1" x14ac:dyDescent="0.3">
      <c r="B74" s="5">
        <f>ROWS($A$24:A74)+10</f>
        <v>61</v>
      </c>
      <c r="C74" s="6" t="s">
        <v>111</v>
      </c>
      <c r="D74" s="59"/>
      <c r="E74" s="97">
        <v>1</v>
      </c>
      <c r="F74" s="98">
        <v>5</v>
      </c>
      <c r="G74" s="99">
        <v>1</v>
      </c>
      <c r="H74" s="100"/>
      <c r="I74" s="79">
        <v>0</v>
      </c>
      <c r="J74" s="100"/>
      <c r="K74" s="79">
        <v>0</v>
      </c>
    </row>
    <row r="75" spans="2:11" ht="19.95" customHeight="1" x14ac:dyDescent="0.3">
      <c r="B75" s="5">
        <f>ROWS($A$24:A75)+10</f>
        <v>62</v>
      </c>
      <c r="C75" s="6" t="s">
        <v>112</v>
      </c>
      <c r="D75" s="59"/>
      <c r="E75" s="97">
        <v>1</v>
      </c>
      <c r="F75" s="98">
        <v>4</v>
      </c>
      <c r="G75" s="99">
        <v>1</v>
      </c>
      <c r="H75" s="100"/>
      <c r="I75" s="79">
        <v>0</v>
      </c>
      <c r="J75" s="100"/>
      <c r="K75" s="79">
        <v>0</v>
      </c>
    </row>
    <row r="76" spans="2:11" ht="19.95" customHeight="1" x14ac:dyDescent="0.3">
      <c r="B76" s="5">
        <f>ROWS($A$24:A76)+10</f>
        <v>63</v>
      </c>
      <c r="C76" s="46" t="s">
        <v>113</v>
      </c>
      <c r="D76" s="59"/>
      <c r="E76" s="97">
        <v>1</v>
      </c>
      <c r="F76" s="98">
        <v>10</v>
      </c>
      <c r="G76" s="99">
        <v>1</v>
      </c>
      <c r="H76" s="100"/>
      <c r="I76" s="79">
        <v>0</v>
      </c>
      <c r="J76" s="100"/>
      <c r="K76" s="79">
        <v>0</v>
      </c>
    </row>
    <row r="77" spans="2:11" ht="19.95" customHeight="1" x14ac:dyDescent="0.3">
      <c r="B77" s="5">
        <f>ROWS($A$24:A77)+10</f>
        <v>64</v>
      </c>
      <c r="C77" s="46" t="s">
        <v>114</v>
      </c>
      <c r="D77" s="59"/>
      <c r="E77" s="97">
        <v>1</v>
      </c>
      <c r="F77" s="98">
        <v>6</v>
      </c>
      <c r="G77" s="99">
        <v>1</v>
      </c>
      <c r="H77" s="100"/>
      <c r="I77" s="79">
        <v>0</v>
      </c>
      <c r="J77" s="100"/>
      <c r="K77" s="79">
        <v>0</v>
      </c>
    </row>
    <row r="78" spans="2:11" ht="19.95" customHeight="1" x14ac:dyDescent="0.3">
      <c r="B78" s="5">
        <f>ROWS($A$24:A78)+10</f>
        <v>65</v>
      </c>
      <c r="C78" s="39" t="s">
        <v>115</v>
      </c>
      <c r="D78" s="59"/>
      <c r="E78" s="97">
        <v>1</v>
      </c>
      <c r="F78" s="98">
        <v>6</v>
      </c>
      <c r="G78" s="99">
        <v>1</v>
      </c>
      <c r="H78" s="100"/>
      <c r="I78" s="79">
        <v>0</v>
      </c>
      <c r="J78" s="100"/>
      <c r="K78" s="79">
        <v>0</v>
      </c>
    </row>
    <row r="79" spans="2:11" ht="19.95" customHeight="1" x14ac:dyDescent="0.3">
      <c r="B79" s="5">
        <f>ROWS($A$24:A79)+10</f>
        <v>66</v>
      </c>
      <c r="C79" s="39" t="s">
        <v>116</v>
      </c>
      <c r="D79" s="61"/>
      <c r="E79" s="97">
        <v>1</v>
      </c>
      <c r="F79" s="98">
        <v>20</v>
      </c>
      <c r="G79" s="99">
        <v>1</v>
      </c>
      <c r="H79" s="100"/>
      <c r="I79" s="79">
        <v>0</v>
      </c>
      <c r="J79" s="100"/>
      <c r="K79" s="79">
        <v>0</v>
      </c>
    </row>
    <row r="80" spans="2:11" ht="19.95" customHeight="1" x14ac:dyDescent="0.3">
      <c r="B80" s="5">
        <f>ROWS($A$24:A80)+10</f>
        <v>67</v>
      </c>
      <c r="C80" s="39" t="s">
        <v>37</v>
      </c>
      <c r="D80" s="61"/>
      <c r="E80" s="97">
        <v>1</v>
      </c>
      <c r="F80" s="98">
        <v>20</v>
      </c>
      <c r="G80" s="99">
        <v>1</v>
      </c>
      <c r="H80" s="100"/>
      <c r="I80" s="79">
        <v>0</v>
      </c>
      <c r="J80" s="100"/>
      <c r="K80" s="79">
        <v>0</v>
      </c>
    </row>
    <row r="81" spans="2:11" ht="19.95" customHeight="1" x14ac:dyDescent="0.3">
      <c r="B81" s="5">
        <f>ROWS($A$24:A81)+10</f>
        <v>68</v>
      </c>
      <c r="C81" s="39" t="s">
        <v>117</v>
      </c>
      <c r="D81" s="61"/>
      <c r="E81" s="97">
        <v>1</v>
      </c>
      <c r="F81" s="98">
        <v>20</v>
      </c>
      <c r="G81" s="99">
        <v>1</v>
      </c>
      <c r="H81" s="100"/>
      <c r="I81" s="79">
        <v>0</v>
      </c>
      <c r="J81" s="100"/>
      <c r="K81" s="79">
        <v>0</v>
      </c>
    </row>
    <row r="82" spans="2:11" ht="19.95" customHeight="1" x14ac:dyDescent="0.3">
      <c r="B82" s="5">
        <f>ROWS($A$24:A82)+10</f>
        <v>69</v>
      </c>
      <c r="C82" s="39" t="s">
        <v>118</v>
      </c>
      <c r="D82" s="61"/>
      <c r="E82" s="97">
        <v>1</v>
      </c>
      <c r="F82" s="98">
        <v>20</v>
      </c>
      <c r="G82" s="99">
        <v>1</v>
      </c>
      <c r="H82" s="100"/>
      <c r="I82" s="79">
        <v>0</v>
      </c>
      <c r="J82" s="100"/>
      <c r="K82" s="79">
        <v>0</v>
      </c>
    </row>
    <row r="83" spans="2:11" ht="19.95" customHeight="1" x14ac:dyDescent="0.3">
      <c r="B83" s="5">
        <f>ROWS($A$24:A83)+10</f>
        <v>70</v>
      </c>
      <c r="C83" s="39" t="s">
        <v>119</v>
      </c>
      <c r="D83" s="61"/>
      <c r="E83" s="97">
        <v>1</v>
      </c>
      <c r="F83" s="98">
        <v>20</v>
      </c>
      <c r="G83" s="99">
        <v>1</v>
      </c>
      <c r="H83" s="100"/>
      <c r="I83" s="101" t="s">
        <v>3</v>
      </c>
      <c r="J83" s="100"/>
      <c r="K83" s="101" t="s">
        <v>3</v>
      </c>
    </row>
    <row r="84" spans="2:11" ht="19.95" customHeight="1" x14ac:dyDescent="0.3">
      <c r="B84" s="5">
        <f>ROWS($A$24:A84)+10</f>
        <v>71</v>
      </c>
      <c r="C84" s="39" t="s">
        <v>120</v>
      </c>
      <c r="D84" s="61"/>
      <c r="E84" s="97">
        <v>1</v>
      </c>
      <c r="F84" s="98">
        <v>20</v>
      </c>
      <c r="G84" s="99">
        <v>1</v>
      </c>
      <c r="H84" s="100"/>
      <c r="I84" s="101" t="s">
        <v>3</v>
      </c>
      <c r="J84" s="100"/>
      <c r="K84" s="101" t="s">
        <v>3</v>
      </c>
    </row>
    <row r="85" spans="2:11" ht="19.95" customHeight="1" x14ac:dyDescent="0.3">
      <c r="B85" s="5">
        <f>ROWS($A$24:A85)+10</f>
        <v>72</v>
      </c>
      <c r="C85" s="39" t="s">
        <v>148</v>
      </c>
      <c r="D85" s="61"/>
      <c r="E85" s="97">
        <v>1</v>
      </c>
      <c r="F85" s="98">
        <v>20</v>
      </c>
      <c r="G85" s="99">
        <v>1</v>
      </c>
      <c r="H85" s="100"/>
      <c r="I85" s="101" t="s">
        <v>3</v>
      </c>
      <c r="J85" s="100"/>
      <c r="K85" s="101" t="s">
        <v>3</v>
      </c>
    </row>
    <row r="86" spans="2:11" ht="19.95" customHeight="1" x14ac:dyDescent="0.3">
      <c r="B86" s="5">
        <f>ROWS($A$24:A86)+10</f>
        <v>73</v>
      </c>
      <c r="C86" s="39" t="s">
        <v>121</v>
      </c>
      <c r="D86" s="61"/>
      <c r="E86" s="97">
        <v>1</v>
      </c>
      <c r="F86" s="98">
        <v>20</v>
      </c>
      <c r="G86" s="99">
        <v>1</v>
      </c>
      <c r="H86" s="100"/>
      <c r="I86" s="79">
        <v>0</v>
      </c>
      <c r="J86" s="100"/>
      <c r="K86" s="79">
        <v>0</v>
      </c>
    </row>
    <row r="87" spans="2:11" ht="19.95" customHeight="1" x14ac:dyDescent="0.3">
      <c r="B87" s="5">
        <f>ROWS($A$24:A87)+10</f>
        <v>74</v>
      </c>
      <c r="C87" s="39" t="s">
        <v>122</v>
      </c>
      <c r="D87" s="61"/>
      <c r="E87" s="97">
        <v>1</v>
      </c>
      <c r="F87" s="98">
        <v>5</v>
      </c>
      <c r="G87" s="99">
        <v>1</v>
      </c>
      <c r="H87" s="100"/>
      <c r="I87" s="79">
        <v>0</v>
      </c>
      <c r="J87" s="100"/>
      <c r="K87" s="79">
        <v>0</v>
      </c>
    </row>
    <row r="88" spans="2:11" ht="19.95" customHeight="1" x14ac:dyDescent="0.3">
      <c r="B88" s="5">
        <f>ROWS($A$24:A88)+10</f>
        <v>75</v>
      </c>
      <c r="C88" s="39" t="s">
        <v>123</v>
      </c>
      <c r="D88" s="61"/>
      <c r="E88" s="97">
        <v>1</v>
      </c>
      <c r="F88" s="98">
        <v>8</v>
      </c>
      <c r="G88" s="99">
        <v>1</v>
      </c>
      <c r="H88" s="100"/>
      <c r="I88" s="79">
        <v>0</v>
      </c>
      <c r="J88" s="100"/>
      <c r="K88" s="79">
        <v>0</v>
      </c>
    </row>
    <row r="89" spans="2:11" ht="19.95" customHeight="1" x14ac:dyDescent="0.3">
      <c r="B89" s="5">
        <f>ROWS($A$24:A89)+10</f>
        <v>76</v>
      </c>
      <c r="C89" s="39" t="s">
        <v>124</v>
      </c>
      <c r="D89" s="61"/>
      <c r="E89" s="97">
        <v>1</v>
      </c>
      <c r="F89" s="98">
        <v>20</v>
      </c>
      <c r="G89" s="99">
        <v>1</v>
      </c>
      <c r="H89" s="100"/>
      <c r="I89" s="79">
        <v>0</v>
      </c>
      <c r="J89" s="100"/>
      <c r="K89" s="79">
        <v>0</v>
      </c>
    </row>
    <row r="90" spans="2:11" ht="19.95" customHeight="1" x14ac:dyDescent="0.3">
      <c r="B90" s="5">
        <f>ROWS($A$24:A90)+10</f>
        <v>77</v>
      </c>
      <c r="C90" s="39" t="s">
        <v>128</v>
      </c>
      <c r="D90" s="61"/>
      <c r="E90" s="97">
        <v>1</v>
      </c>
      <c r="F90" s="98">
        <v>20</v>
      </c>
      <c r="G90" s="99">
        <v>1</v>
      </c>
      <c r="H90" s="100"/>
      <c r="I90" s="79">
        <v>0</v>
      </c>
      <c r="J90" s="100"/>
      <c r="K90" s="79">
        <v>0</v>
      </c>
    </row>
    <row r="91" spans="2:11" ht="19.95" customHeight="1" x14ac:dyDescent="0.3">
      <c r="B91" s="5">
        <f>ROWS($A$24:A91)+10</f>
        <v>78</v>
      </c>
      <c r="C91" s="39" t="s">
        <v>127</v>
      </c>
      <c r="D91" s="61"/>
      <c r="E91" s="97">
        <v>1</v>
      </c>
      <c r="F91" s="98">
        <v>20</v>
      </c>
      <c r="G91" s="99">
        <v>1</v>
      </c>
      <c r="H91" s="100"/>
      <c r="I91" s="79">
        <v>0</v>
      </c>
      <c r="J91" s="100"/>
      <c r="K91" s="79">
        <v>0</v>
      </c>
    </row>
    <row r="92" spans="2:11" ht="19.95" customHeight="1" x14ac:dyDescent="0.3">
      <c r="B92" s="5">
        <f>ROWS($A$24:A92)+10</f>
        <v>79</v>
      </c>
      <c r="C92" s="39" t="s">
        <v>125</v>
      </c>
      <c r="D92" s="61"/>
      <c r="E92" s="97">
        <v>1</v>
      </c>
      <c r="F92" s="98">
        <v>20</v>
      </c>
      <c r="G92" s="99">
        <v>1</v>
      </c>
      <c r="H92" s="100"/>
      <c r="I92" s="79">
        <v>0</v>
      </c>
      <c r="J92" s="100"/>
      <c r="K92" s="79">
        <v>0</v>
      </c>
    </row>
    <row r="93" spans="2:11" ht="19.95" customHeight="1" x14ac:dyDescent="0.3">
      <c r="B93" s="5">
        <f>ROWS($A$24:A93)+10</f>
        <v>80</v>
      </c>
      <c r="C93" s="39" t="s">
        <v>38</v>
      </c>
      <c r="D93" s="61"/>
      <c r="E93" s="97">
        <v>1</v>
      </c>
      <c r="F93" s="98">
        <v>20</v>
      </c>
      <c r="G93" s="99">
        <v>1</v>
      </c>
      <c r="H93" s="100"/>
      <c r="I93" s="79">
        <v>0</v>
      </c>
      <c r="J93" s="100"/>
      <c r="K93" s="79">
        <v>0</v>
      </c>
    </row>
    <row r="94" spans="2:11" ht="19.95" customHeight="1" x14ac:dyDescent="0.3">
      <c r="B94" s="5">
        <f>ROWS($A$24:A94)+10</f>
        <v>81</v>
      </c>
      <c r="C94" s="39" t="s">
        <v>126</v>
      </c>
      <c r="D94" s="61"/>
      <c r="E94" s="97">
        <v>1</v>
      </c>
      <c r="F94" s="98">
        <v>20</v>
      </c>
      <c r="G94" s="99">
        <v>1</v>
      </c>
      <c r="H94" s="100"/>
      <c r="I94" s="79">
        <v>0</v>
      </c>
      <c r="J94" s="100"/>
      <c r="K94" s="79">
        <v>0</v>
      </c>
    </row>
    <row r="95" spans="2:11" ht="19.95" customHeight="1" x14ac:dyDescent="0.3">
      <c r="B95" s="5">
        <f>ROWS($A$24:A95)+10</f>
        <v>82</v>
      </c>
      <c r="C95" s="39" t="s">
        <v>129</v>
      </c>
      <c r="D95" s="61"/>
      <c r="E95" s="97">
        <v>1</v>
      </c>
      <c r="F95" s="98">
        <v>20</v>
      </c>
      <c r="G95" s="99">
        <v>1</v>
      </c>
      <c r="H95" s="100"/>
      <c r="I95" s="79">
        <v>0</v>
      </c>
      <c r="J95" s="100"/>
      <c r="K95" s="79">
        <v>0</v>
      </c>
    </row>
    <row r="96" spans="2:11" ht="19.95" customHeight="1" x14ac:dyDescent="0.3">
      <c r="B96" s="5">
        <f>ROWS($A$24:A96)+10</f>
        <v>83</v>
      </c>
      <c r="C96" s="39" t="s">
        <v>39</v>
      </c>
      <c r="D96" s="61"/>
      <c r="E96" s="97">
        <v>1</v>
      </c>
      <c r="F96" s="98">
        <v>20</v>
      </c>
      <c r="G96" s="99">
        <v>1</v>
      </c>
      <c r="H96" s="100"/>
      <c r="I96" s="79">
        <v>0</v>
      </c>
      <c r="J96" s="100"/>
      <c r="K96" s="79">
        <v>0</v>
      </c>
    </row>
    <row r="97" spans="2:11" ht="19.95" customHeight="1" x14ac:dyDescent="0.3">
      <c r="B97" s="5">
        <f>ROWS($A$24:A97)+10</f>
        <v>84</v>
      </c>
      <c r="C97" s="39" t="s">
        <v>130</v>
      </c>
      <c r="D97" s="61"/>
      <c r="E97" s="97">
        <v>1</v>
      </c>
      <c r="F97" s="98">
        <v>20</v>
      </c>
      <c r="G97" s="99">
        <v>1</v>
      </c>
      <c r="H97" s="100"/>
      <c r="I97" s="79">
        <v>0</v>
      </c>
      <c r="J97" s="100"/>
      <c r="K97" s="79">
        <v>0</v>
      </c>
    </row>
    <row r="98" spans="2:11" ht="19.95" customHeight="1" x14ac:dyDescent="0.3">
      <c r="B98" s="5">
        <f>ROWS($A$24:A98)+10</f>
        <v>85</v>
      </c>
      <c r="C98" s="39" t="s">
        <v>131</v>
      </c>
      <c r="D98" s="61"/>
      <c r="E98" s="97">
        <v>1</v>
      </c>
      <c r="F98" s="98">
        <v>20</v>
      </c>
      <c r="G98" s="99">
        <v>1</v>
      </c>
      <c r="H98" s="100"/>
      <c r="I98" s="79">
        <v>0</v>
      </c>
      <c r="J98" s="100"/>
      <c r="K98" s="79">
        <v>0</v>
      </c>
    </row>
    <row r="99" spans="2:11" ht="19.95" customHeight="1" x14ac:dyDescent="0.3">
      <c r="B99" s="5">
        <f>ROWS($A$24:A99)+10</f>
        <v>86</v>
      </c>
      <c r="C99" s="39" t="s">
        <v>132</v>
      </c>
      <c r="D99" s="61"/>
      <c r="E99" s="97">
        <v>1</v>
      </c>
      <c r="F99" s="98">
        <v>20</v>
      </c>
      <c r="G99" s="99">
        <v>1</v>
      </c>
      <c r="H99" s="100"/>
      <c r="I99" s="79">
        <v>0</v>
      </c>
      <c r="J99" s="100"/>
      <c r="K99" s="79">
        <v>0</v>
      </c>
    </row>
    <row r="100" spans="2:11" ht="19.95" customHeight="1" x14ac:dyDescent="0.3">
      <c r="B100" s="5">
        <f>ROWS($A$24:A100)+10</f>
        <v>87</v>
      </c>
      <c r="C100" s="39" t="s">
        <v>133</v>
      </c>
      <c r="D100" s="61"/>
      <c r="E100" s="97">
        <v>1</v>
      </c>
      <c r="F100" s="98">
        <v>20</v>
      </c>
      <c r="G100" s="99">
        <v>1</v>
      </c>
      <c r="H100" s="100"/>
      <c r="I100" s="79">
        <v>0</v>
      </c>
      <c r="J100" s="100"/>
      <c r="K100" s="79">
        <v>0</v>
      </c>
    </row>
    <row r="101" spans="2:11" ht="19.95" customHeight="1" x14ac:dyDescent="0.3">
      <c r="B101" s="5">
        <f>ROWS($A$24:A101)+10</f>
        <v>88</v>
      </c>
      <c r="C101" s="39" t="s">
        <v>147</v>
      </c>
      <c r="D101" s="61"/>
      <c r="E101" s="97">
        <v>1</v>
      </c>
      <c r="F101" s="98">
        <v>5</v>
      </c>
      <c r="G101" s="99">
        <v>1</v>
      </c>
      <c r="H101" s="100"/>
      <c r="I101" s="79">
        <v>0</v>
      </c>
      <c r="J101" s="100"/>
      <c r="K101" s="79">
        <v>0</v>
      </c>
    </row>
    <row r="102" spans="2:11" ht="19.95" customHeight="1" x14ac:dyDescent="0.3">
      <c r="B102" s="5">
        <f>ROWS($A$24:A102)+10</f>
        <v>89</v>
      </c>
      <c r="C102" s="39" t="s">
        <v>371</v>
      </c>
      <c r="D102" s="61"/>
      <c r="E102" s="97">
        <v>1</v>
      </c>
      <c r="F102" s="98">
        <v>0</v>
      </c>
      <c r="G102" s="99">
        <v>0</v>
      </c>
      <c r="H102" s="100"/>
      <c r="I102" s="79">
        <v>0</v>
      </c>
      <c r="J102" s="100"/>
      <c r="K102" s="79">
        <v>0</v>
      </c>
    </row>
    <row r="103" spans="2:11" ht="19.95" customHeight="1" x14ac:dyDescent="0.3">
      <c r="B103" s="5">
        <f>ROWS($A$24:A103)+10</f>
        <v>90</v>
      </c>
      <c r="C103" s="6" t="s">
        <v>372</v>
      </c>
      <c r="D103" s="59"/>
      <c r="E103" s="97">
        <v>1</v>
      </c>
      <c r="F103" s="98">
        <v>0</v>
      </c>
      <c r="G103" s="99">
        <v>0</v>
      </c>
      <c r="H103" s="100"/>
      <c r="I103" s="79">
        <v>0</v>
      </c>
      <c r="J103" s="100"/>
      <c r="K103" s="79">
        <v>0</v>
      </c>
    </row>
    <row r="104" spans="2:11" ht="19.95" customHeight="1" x14ac:dyDescent="0.3">
      <c r="B104" s="10" t="s">
        <v>16</v>
      </c>
      <c r="C104" s="11" t="s">
        <v>17</v>
      </c>
      <c r="D104" s="11"/>
      <c r="E104" s="88"/>
      <c r="F104" s="88"/>
      <c r="G104" s="89">
        <f>$G$254</f>
        <v>7.0000000000000007E-2</v>
      </c>
      <c r="H104" s="90"/>
      <c r="I104" s="102">
        <f>SUMPRODUCT(I24:I103,$F$24:$F$103)*$G$104</f>
        <v>0</v>
      </c>
      <c r="J104" s="90"/>
      <c r="K104" s="102">
        <f>SUMPRODUCT(K24:K103,$F$24:$F$103)*$G$104</f>
        <v>0</v>
      </c>
    </row>
    <row r="105" spans="2:11" s="30" customFormat="1" ht="30" customHeight="1" x14ac:dyDescent="0.3">
      <c r="B105" s="28" t="s">
        <v>40</v>
      </c>
      <c r="C105" s="29"/>
      <c r="D105" s="29"/>
      <c r="E105" s="92"/>
      <c r="F105" s="92"/>
      <c r="G105" s="94"/>
      <c r="H105" s="95"/>
      <c r="I105" s="96"/>
      <c r="J105" s="95"/>
      <c r="K105" s="96"/>
    </row>
    <row r="106" spans="2:11" ht="19.95" customHeight="1" x14ac:dyDescent="0.3">
      <c r="B106" s="5">
        <f>ROWS($A$106:A106)+100</f>
        <v>101</v>
      </c>
      <c r="C106" s="31"/>
      <c r="D106" s="62"/>
      <c r="E106" s="97">
        <v>1</v>
      </c>
      <c r="F106" s="98">
        <v>1</v>
      </c>
      <c r="G106" s="103">
        <v>0</v>
      </c>
      <c r="H106" s="104"/>
      <c r="I106" s="79">
        <v>0</v>
      </c>
      <c r="J106" s="104"/>
      <c r="K106" s="79">
        <v>0</v>
      </c>
    </row>
    <row r="107" spans="2:11" ht="19.95" customHeight="1" x14ac:dyDescent="0.3">
      <c r="B107" s="5">
        <f>ROWS($A$106:A107)+100</f>
        <v>102</v>
      </c>
      <c r="C107" s="31"/>
      <c r="D107" s="62"/>
      <c r="E107" s="97">
        <v>1</v>
      </c>
      <c r="F107" s="98">
        <v>1</v>
      </c>
      <c r="G107" s="103">
        <v>0</v>
      </c>
      <c r="H107" s="104"/>
      <c r="I107" s="79">
        <v>0</v>
      </c>
      <c r="J107" s="104"/>
      <c r="K107" s="79">
        <v>0</v>
      </c>
    </row>
    <row r="108" spans="2:11" ht="19.95" customHeight="1" x14ac:dyDescent="0.3">
      <c r="B108" s="5">
        <f>ROWS($A$106:A108)+100</f>
        <v>103</v>
      </c>
      <c r="C108" s="31"/>
      <c r="D108" s="62"/>
      <c r="E108" s="97">
        <v>1</v>
      </c>
      <c r="F108" s="98">
        <v>1</v>
      </c>
      <c r="G108" s="103">
        <v>0</v>
      </c>
      <c r="H108" s="104"/>
      <c r="I108" s="79">
        <v>0</v>
      </c>
      <c r="J108" s="104"/>
      <c r="K108" s="79">
        <v>0</v>
      </c>
    </row>
    <row r="109" spans="2:11" ht="19.95" customHeight="1" x14ac:dyDescent="0.3">
      <c r="B109" s="5">
        <f>ROWS($A$106:A109)+100</f>
        <v>104</v>
      </c>
      <c r="C109" s="31"/>
      <c r="D109" s="62"/>
      <c r="E109" s="97">
        <v>1</v>
      </c>
      <c r="F109" s="98">
        <v>1</v>
      </c>
      <c r="G109" s="103">
        <v>0</v>
      </c>
      <c r="H109" s="104"/>
      <c r="I109" s="79">
        <v>0</v>
      </c>
      <c r="J109" s="104"/>
      <c r="K109" s="79">
        <v>0</v>
      </c>
    </row>
    <row r="110" spans="2:11" ht="19.95" customHeight="1" x14ac:dyDescent="0.3">
      <c r="B110" s="5">
        <f>ROWS($A$106:A110)+100</f>
        <v>105</v>
      </c>
      <c r="C110" s="31"/>
      <c r="D110" s="62"/>
      <c r="E110" s="97">
        <v>1</v>
      </c>
      <c r="F110" s="98">
        <v>1</v>
      </c>
      <c r="G110" s="103">
        <v>0</v>
      </c>
      <c r="H110" s="104"/>
      <c r="I110" s="79">
        <v>0</v>
      </c>
      <c r="J110" s="104"/>
      <c r="K110" s="79">
        <v>0</v>
      </c>
    </row>
    <row r="111" spans="2:11" ht="19.95" customHeight="1" x14ac:dyDescent="0.3">
      <c r="B111" s="5">
        <f>ROWS($A$106:A111)+100</f>
        <v>106</v>
      </c>
      <c r="C111" s="31"/>
      <c r="D111" s="62"/>
      <c r="E111" s="97">
        <v>1</v>
      </c>
      <c r="F111" s="98">
        <v>1</v>
      </c>
      <c r="G111" s="103">
        <v>0</v>
      </c>
      <c r="H111" s="104"/>
      <c r="I111" s="79">
        <v>0</v>
      </c>
      <c r="J111" s="104"/>
      <c r="K111" s="79">
        <v>0</v>
      </c>
    </row>
    <row r="112" spans="2:11" ht="19.95" customHeight="1" x14ac:dyDescent="0.3">
      <c r="B112" s="5">
        <f>ROWS($A$106:A112)+100</f>
        <v>107</v>
      </c>
      <c r="C112" s="31"/>
      <c r="D112" s="62"/>
      <c r="E112" s="97">
        <v>1</v>
      </c>
      <c r="F112" s="98">
        <v>1</v>
      </c>
      <c r="G112" s="103">
        <v>0</v>
      </c>
      <c r="H112" s="104"/>
      <c r="I112" s="79">
        <v>0</v>
      </c>
      <c r="J112" s="104"/>
      <c r="K112" s="79">
        <v>0</v>
      </c>
    </row>
    <row r="113" spans="2:11" ht="19.95" customHeight="1" x14ac:dyDescent="0.3">
      <c r="B113" s="5">
        <f>ROWS($A$106:A113)+100</f>
        <v>108</v>
      </c>
      <c r="C113" s="31"/>
      <c r="D113" s="62"/>
      <c r="E113" s="97">
        <v>1</v>
      </c>
      <c r="F113" s="98">
        <v>1</v>
      </c>
      <c r="G113" s="103">
        <v>0</v>
      </c>
      <c r="H113" s="104"/>
      <c r="I113" s="79">
        <v>0</v>
      </c>
      <c r="J113" s="104"/>
      <c r="K113" s="79">
        <v>0</v>
      </c>
    </row>
    <row r="114" spans="2:11" ht="19.95" customHeight="1" x14ac:dyDescent="0.3">
      <c r="B114" s="5">
        <f>ROWS($A$106:A114)+100</f>
        <v>109</v>
      </c>
      <c r="C114" s="31"/>
      <c r="D114" s="62"/>
      <c r="E114" s="97">
        <v>1</v>
      </c>
      <c r="F114" s="98">
        <v>1</v>
      </c>
      <c r="G114" s="103">
        <v>0</v>
      </c>
      <c r="H114" s="104"/>
      <c r="I114" s="79">
        <v>0</v>
      </c>
      <c r="J114" s="104"/>
      <c r="K114" s="79">
        <v>0</v>
      </c>
    </row>
    <row r="115" spans="2:11" ht="19.95" customHeight="1" x14ac:dyDescent="0.3">
      <c r="B115" s="5">
        <f>ROWS($A$106:A115)+100</f>
        <v>110</v>
      </c>
      <c r="C115" s="31"/>
      <c r="D115" s="62"/>
      <c r="E115" s="97">
        <v>1</v>
      </c>
      <c r="F115" s="98">
        <v>1</v>
      </c>
      <c r="G115" s="103">
        <v>0</v>
      </c>
      <c r="H115" s="104"/>
      <c r="I115" s="79">
        <v>0</v>
      </c>
      <c r="J115" s="104"/>
      <c r="K115" s="79">
        <v>0</v>
      </c>
    </row>
    <row r="116" spans="2:11" s="30" customFormat="1" ht="30" customHeight="1" x14ac:dyDescent="0.3">
      <c r="B116" s="28" t="s">
        <v>4</v>
      </c>
      <c r="C116" s="29"/>
      <c r="D116" s="29"/>
      <c r="E116" s="92"/>
      <c r="F116" s="92"/>
      <c r="G116" s="94"/>
      <c r="H116" s="95"/>
      <c r="I116" s="96"/>
      <c r="J116" s="95"/>
      <c r="K116" s="96"/>
    </row>
    <row r="117" spans="2:11" ht="19.95" customHeight="1" x14ac:dyDescent="0.3">
      <c r="B117" s="5">
        <f>ROWS($A$117:A117)+200</f>
        <v>201</v>
      </c>
      <c r="C117" s="2" t="s">
        <v>170</v>
      </c>
      <c r="D117" s="59"/>
      <c r="E117" s="97">
        <v>1</v>
      </c>
      <c r="F117" s="98">
        <v>10</v>
      </c>
      <c r="G117" s="103">
        <v>1</v>
      </c>
      <c r="H117" s="104"/>
      <c r="I117" s="79">
        <v>0</v>
      </c>
      <c r="J117" s="104"/>
      <c r="K117" s="79">
        <v>0</v>
      </c>
    </row>
    <row r="118" spans="2:11" ht="19.95" customHeight="1" x14ac:dyDescent="0.3">
      <c r="B118" s="5">
        <f>ROWS($A$117:A118)+200</f>
        <v>202</v>
      </c>
      <c r="C118" s="2" t="s">
        <v>171</v>
      </c>
      <c r="D118" s="59"/>
      <c r="E118" s="97">
        <v>1</v>
      </c>
      <c r="F118" s="98">
        <v>10</v>
      </c>
      <c r="G118" s="103">
        <v>1</v>
      </c>
      <c r="H118" s="104"/>
      <c r="I118" s="79">
        <v>0</v>
      </c>
      <c r="J118" s="104"/>
      <c r="K118" s="79">
        <v>0</v>
      </c>
    </row>
    <row r="119" spans="2:11" ht="19.95" customHeight="1" x14ac:dyDescent="0.3">
      <c r="B119" s="5">
        <f>ROWS($A$117:A119)+200</f>
        <v>203</v>
      </c>
      <c r="C119" s="2" t="s">
        <v>172</v>
      </c>
      <c r="D119" s="59"/>
      <c r="E119" s="97">
        <v>1</v>
      </c>
      <c r="F119" s="98">
        <v>8</v>
      </c>
      <c r="G119" s="103">
        <v>1</v>
      </c>
      <c r="H119" s="104"/>
      <c r="I119" s="79">
        <v>0</v>
      </c>
      <c r="J119" s="104"/>
      <c r="K119" s="79">
        <v>0</v>
      </c>
    </row>
    <row r="120" spans="2:11" ht="19.95" customHeight="1" x14ac:dyDescent="0.3">
      <c r="B120" s="5">
        <f>ROWS($A$117:A120)+200</f>
        <v>204</v>
      </c>
      <c r="C120" s="2" t="s">
        <v>173</v>
      </c>
      <c r="D120" s="59"/>
      <c r="E120" s="97">
        <v>1</v>
      </c>
      <c r="F120" s="98">
        <v>7</v>
      </c>
      <c r="G120" s="103">
        <v>1</v>
      </c>
      <c r="H120" s="104"/>
      <c r="I120" s="79">
        <v>0</v>
      </c>
      <c r="J120" s="104"/>
      <c r="K120" s="79">
        <v>0</v>
      </c>
    </row>
    <row r="121" spans="2:11" ht="19.95" customHeight="1" x14ac:dyDescent="0.3">
      <c r="B121" s="5">
        <f>ROWS($A$117:A121)+200</f>
        <v>205</v>
      </c>
      <c r="C121" s="2" t="s">
        <v>174</v>
      </c>
      <c r="D121" s="59"/>
      <c r="E121" s="97">
        <v>1</v>
      </c>
      <c r="F121" s="98">
        <v>7</v>
      </c>
      <c r="G121" s="103">
        <v>1</v>
      </c>
      <c r="H121" s="104"/>
      <c r="I121" s="79">
        <v>0</v>
      </c>
      <c r="J121" s="104"/>
      <c r="K121" s="79">
        <v>0</v>
      </c>
    </row>
    <row r="122" spans="2:11" ht="19.95" customHeight="1" x14ac:dyDescent="0.3">
      <c r="B122" s="5">
        <f>ROWS($A$117:A122)+200</f>
        <v>206</v>
      </c>
      <c r="C122" s="2" t="s">
        <v>175</v>
      </c>
      <c r="D122" s="59"/>
      <c r="E122" s="97">
        <v>1</v>
      </c>
      <c r="F122" s="98">
        <v>6</v>
      </c>
      <c r="G122" s="103">
        <v>1</v>
      </c>
      <c r="H122" s="104"/>
      <c r="I122" s="79">
        <v>0</v>
      </c>
      <c r="J122" s="104"/>
      <c r="K122" s="79">
        <v>0</v>
      </c>
    </row>
    <row r="123" spans="2:11" ht="19.95" customHeight="1" x14ac:dyDescent="0.3">
      <c r="B123" s="5">
        <f>ROWS($A$117:A123)+200</f>
        <v>207</v>
      </c>
      <c r="C123" s="2" t="s">
        <v>176</v>
      </c>
      <c r="D123" s="59"/>
      <c r="E123" s="97">
        <v>1</v>
      </c>
      <c r="F123" s="98">
        <v>40</v>
      </c>
      <c r="G123" s="103">
        <v>1</v>
      </c>
      <c r="H123" s="104"/>
      <c r="I123" s="79">
        <v>0</v>
      </c>
      <c r="J123" s="104"/>
      <c r="K123" s="79">
        <v>0</v>
      </c>
    </row>
    <row r="124" spans="2:11" ht="19.95" customHeight="1" x14ac:dyDescent="0.3">
      <c r="B124" s="5">
        <f>ROWS($A$117:A124)+200</f>
        <v>208</v>
      </c>
      <c r="C124" s="2" t="s">
        <v>177</v>
      </c>
      <c r="D124" s="59"/>
      <c r="E124" s="97">
        <v>1</v>
      </c>
      <c r="F124" s="98">
        <v>40</v>
      </c>
      <c r="G124" s="103">
        <v>1</v>
      </c>
      <c r="H124" s="104"/>
      <c r="I124" s="79">
        <v>0</v>
      </c>
      <c r="J124" s="104"/>
      <c r="K124" s="79">
        <v>0</v>
      </c>
    </row>
    <row r="125" spans="2:11" ht="19.95" customHeight="1" x14ac:dyDescent="0.3">
      <c r="B125" s="5">
        <f>ROWS($A$117:A125)+200</f>
        <v>209</v>
      </c>
      <c r="C125" s="2" t="s">
        <v>178</v>
      </c>
      <c r="D125" s="59"/>
      <c r="E125" s="97">
        <v>1</v>
      </c>
      <c r="F125" s="98">
        <v>30</v>
      </c>
      <c r="G125" s="103">
        <v>1</v>
      </c>
      <c r="H125" s="104"/>
      <c r="I125" s="79">
        <v>0</v>
      </c>
      <c r="J125" s="104"/>
      <c r="K125" s="79">
        <v>0</v>
      </c>
    </row>
    <row r="126" spans="2:11" ht="19.95" customHeight="1" x14ac:dyDescent="0.3">
      <c r="B126" s="5">
        <f>ROWS($A$117:A126)+200</f>
        <v>210</v>
      </c>
      <c r="C126" s="2" t="s">
        <v>179</v>
      </c>
      <c r="D126" s="59"/>
      <c r="E126" s="97">
        <v>1</v>
      </c>
      <c r="F126" s="98">
        <v>30</v>
      </c>
      <c r="G126" s="103">
        <v>1</v>
      </c>
      <c r="H126" s="104"/>
      <c r="I126" s="79">
        <v>0</v>
      </c>
      <c r="J126" s="104"/>
      <c r="K126" s="79">
        <v>0</v>
      </c>
    </row>
    <row r="127" spans="2:11" ht="19.95" customHeight="1" x14ac:dyDescent="0.3">
      <c r="B127" s="5">
        <f>ROWS($A$117:A127)+200</f>
        <v>211</v>
      </c>
      <c r="C127" s="2" t="s">
        <v>180</v>
      </c>
      <c r="D127" s="59"/>
      <c r="E127" s="97">
        <v>1</v>
      </c>
      <c r="F127" s="98">
        <v>30</v>
      </c>
      <c r="G127" s="103">
        <v>1</v>
      </c>
      <c r="H127" s="104"/>
      <c r="I127" s="79">
        <v>0</v>
      </c>
      <c r="J127" s="104"/>
      <c r="K127" s="79">
        <v>0</v>
      </c>
    </row>
    <row r="128" spans="2:11" ht="19.95" customHeight="1" x14ac:dyDescent="0.3">
      <c r="B128" s="5">
        <f>ROWS($A$117:A128)+200</f>
        <v>212</v>
      </c>
      <c r="C128" s="2" t="s">
        <v>181</v>
      </c>
      <c r="D128" s="59"/>
      <c r="E128" s="97">
        <v>1</v>
      </c>
      <c r="F128" s="98">
        <v>20</v>
      </c>
      <c r="G128" s="103">
        <v>1</v>
      </c>
      <c r="H128" s="104"/>
      <c r="I128" s="79">
        <v>0</v>
      </c>
      <c r="J128" s="104"/>
      <c r="K128" s="79">
        <v>0</v>
      </c>
    </row>
    <row r="129" spans="2:11" ht="19.95" customHeight="1" x14ac:dyDescent="0.3">
      <c r="B129" s="5">
        <f>ROWS($A$117:A129)+200</f>
        <v>213</v>
      </c>
      <c r="C129" s="2" t="s">
        <v>182</v>
      </c>
      <c r="D129" s="59"/>
      <c r="E129" s="97">
        <v>1</v>
      </c>
      <c r="F129" s="98">
        <v>5</v>
      </c>
      <c r="G129" s="103">
        <v>1</v>
      </c>
      <c r="H129" s="104"/>
      <c r="I129" s="79">
        <v>0</v>
      </c>
      <c r="J129" s="104"/>
      <c r="K129" s="79">
        <v>0</v>
      </c>
    </row>
    <row r="130" spans="2:11" ht="19.95" customHeight="1" x14ac:dyDescent="0.3">
      <c r="B130" s="5">
        <f>ROWS($A$117:A130)+200</f>
        <v>214</v>
      </c>
      <c r="C130" s="2" t="s">
        <v>183</v>
      </c>
      <c r="D130" s="59"/>
      <c r="E130" s="97">
        <v>1</v>
      </c>
      <c r="F130" s="98">
        <v>5</v>
      </c>
      <c r="G130" s="103">
        <v>1</v>
      </c>
      <c r="H130" s="104"/>
      <c r="I130" s="79">
        <v>0</v>
      </c>
      <c r="J130" s="104"/>
      <c r="K130" s="79">
        <v>0</v>
      </c>
    </row>
    <row r="131" spans="2:11" ht="19.95" customHeight="1" x14ac:dyDescent="0.3">
      <c r="B131" s="5">
        <f>ROWS($A$117:A131)+200</f>
        <v>215</v>
      </c>
      <c r="C131" s="2" t="s">
        <v>184</v>
      </c>
      <c r="D131" s="59"/>
      <c r="E131" s="97">
        <v>1</v>
      </c>
      <c r="F131" s="98">
        <v>20</v>
      </c>
      <c r="G131" s="103">
        <v>1</v>
      </c>
      <c r="H131" s="104"/>
      <c r="I131" s="79">
        <v>0</v>
      </c>
      <c r="J131" s="104"/>
      <c r="K131" s="79">
        <v>0</v>
      </c>
    </row>
    <row r="132" spans="2:11" ht="19.95" customHeight="1" x14ac:dyDescent="0.3">
      <c r="B132" s="5">
        <f>ROWS($A$117:A132)+200</f>
        <v>216</v>
      </c>
      <c r="C132" s="2" t="s">
        <v>185</v>
      </c>
      <c r="D132" s="59"/>
      <c r="E132" s="97">
        <v>1</v>
      </c>
      <c r="F132" s="98">
        <v>20</v>
      </c>
      <c r="G132" s="103">
        <v>1</v>
      </c>
      <c r="H132" s="104"/>
      <c r="I132" s="79">
        <v>0</v>
      </c>
      <c r="J132" s="104"/>
      <c r="K132" s="79">
        <v>0</v>
      </c>
    </row>
    <row r="133" spans="2:11" ht="19.95" customHeight="1" x14ac:dyDescent="0.3">
      <c r="B133" s="5">
        <f>ROWS($A$117:A133)+200</f>
        <v>217</v>
      </c>
      <c r="C133" s="2" t="s">
        <v>186</v>
      </c>
      <c r="D133" s="59"/>
      <c r="E133" s="97">
        <v>1</v>
      </c>
      <c r="F133" s="98">
        <v>5</v>
      </c>
      <c r="G133" s="103">
        <v>1</v>
      </c>
      <c r="H133" s="104"/>
      <c r="I133" s="79">
        <v>0</v>
      </c>
      <c r="J133" s="104"/>
      <c r="K133" s="79">
        <v>0</v>
      </c>
    </row>
    <row r="134" spans="2:11" ht="19.95" customHeight="1" x14ac:dyDescent="0.3">
      <c r="B134" s="5">
        <f>ROWS($A$117:A134)+200</f>
        <v>218</v>
      </c>
      <c r="C134" s="2" t="s">
        <v>187</v>
      </c>
      <c r="D134" s="59"/>
      <c r="E134" s="97">
        <v>1</v>
      </c>
      <c r="F134" s="98">
        <v>20</v>
      </c>
      <c r="G134" s="103">
        <v>1</v>
      </c>
      <c r="H134" s="104"/>
      <c r="I134" s="79">
        <v>0</v>
      </c>
      <c r="J134" s="104"/>
      <c r="K134" s="79">
        <v>0</v>
      </c>
    </row>
    <row r="135" spans="2:11" ht="19.95" customHeight="1" x14ac:dyDescent="0.3">
      <c r="B135" s="5">
        <f>ROWS($A$117:A135)+200</f>
        <v>219</v>
      </c>
      <c r="C135" s="2" t="s">
        <v>188</v>
      </c>
      <c r="D135" s="59"/>
      <c r="E135" s="97">
        <v>1</v>
      </c>
      <c r="F135" s="98">
        <v>3</v>
      </c>
      <c r="G135" s="103">
        <v>1</v>
      </c>
      <c r="H135" s="104"/>
      <c r="I135" s="79">
        <v>0</v>
      </c>
      <c r="J135" s="104"/>
      <c r="K135" s="79">
        <v>0</v>
      </c>
    </row>
    <row r="136" spans="2:11" ht="19.95" customHeight="1" x14ac:dyDescent="0.3">
      <c r="B136" s="5">
        <f>ROWS($A$117:A136)+200</f>
        <v>220</v>
      </c>
      <c r="C136" s="2" t="s">
        <v>189</v>
      </c>
      <c r="D136" s="59"/>
      <c r="E136" s="97">
        <v>1</v>
      </c>
      <c r="F136" s="98">
        <v>20</v>
      </c>
      <c r="G136" s="103">
        <v>1</v>
      </c>
      <c r="H136" s="104"/>
      <c r="I136" s="79">
        <v>0</v>
      </c>
      <c r="J136" s="104"/>
      <c r="K136" s="79">
        <v>0</v>
      </c>
    </row>
    <row r="137" spans="2:11" ht="19.95" customHeight="1" x14ac:dyDescent="0.3">
      <c r="B137" s="5">
        <f>ROWS($A$117:A137)+200</f>
        <v>221</v>
      </c>
      <c r="C137" s="2" t="s">
        <v>266</v>
      </c>
      <c r="D137" s="59"/>
      <c r="E137" s="97">
        <v>1</v>
      </c>
      <c r="F137" s="98">
        <v>3</v>
      </c>
      <c r="G137" s="103">
        <v>1</v>
      </c>
      <c r="H137" s="104"/>
      <c r="I137" s="79">
        <v>0</v>
      </c>
      <c r="J137" s="104"/>
      <c r="K137" s="79">
        <v>0</v>
      </c>
    </row>
    <row r="138" spans="2:11" ht="19.95" customHeight="1" x14ac:dyDescent="0.3">
      <c r="B138" s="5">
        <f>ROWS($A$117:A138)+200</f>
        <v>222</v>
      </c>
      <c r="C138" s="2" t="s">
        <v>190</v>
      </c>
      <c r="D138" s="59" t="s">
        <v>373</v>
      </c>
      <c r="E138" s="97">
        <v>1</v>
      </c>
      <c r="F138" s="98">
        <v>1</v>
      </c>
      <c r="G138" s="103">
        <v>1</v>
      </c>
      <c r="H138" s="104"/>
      <c r="I138" s="79">
        <v>0</v>
      </c>
      <c r="J138" s="104"/>
      <c r="K138" s="79">
        <v>0</v>
      </c>
    </row>
    <row r="139" spans="2:11" ht="19.95" customHeight="1" x14ac:dyDescent="0.3">
      <c r="B139" s="5">
        <f>ROWS($A$117:A139)+200</f>
        <v>223</v>
      </c>
      <c r="C139" s="138" t="s">
        <v>268</v>
      </c>
      <c r="D139" s="59" t="s">
        <v>373</v>
      </c>
      <c r="E139" s="97">
        <v>1</v>
      </c>
      <c r="F139" s="98">
        <v>1</v>
      </c>
      <c r="G139" s="103">
        <v>1</v>
      </c>
      <c r="H139" s="104"/>
      <c r="I139" s="79">
        <v>0</v>
      </c>
      <c r="J139" s="104"/>
      <c r="K139" s="79">
        <v>0</v>
      </c>
    </row>
    <row r="140" spans="2:11" ht="19.95" customHeight="1" x14ac:dyDescent="0.3">
      <c r="B140" s="5">
        <f>ROWS($A$117:A140)+200</f>
        <v>224</v>
      </c>
      <c r="C140" s="138" t="s">
        <v>269</v>
      </c>
      <c r="D140" s="59" t="s">
        <v>373</v>
      </c>
      <c r="E140" s="97">
        <v>1</v>
      </c>
      <c r="F140" s="98">
        <v>1</v>
      </c>
      <c r="G140" s="103">
        <v>1</v>
      </c>
      <c r="H140" s="104"/>
      <c r="I140" s="79">
        <v>0</v>
      </c>
      <c r="J140" s="104"/>
      <c r="K140" s="79">
        <v>0</v>
      </c>
    </row>
    <row r="141" spans="2:11" ht="19.95" customHeight="1" x14ac:dyDescent="0.3">
      <c r="B141" s="5">
        <f>ROWS($A$117:A141)+200</f>
        <v>225</v>
      </c>
      <c r="C141" s="2" t="s">
        <v>191</v>
      </c>
      <c r="D141" s="59"/>
      <c r="E141" s="97">
        <v>1</v>
      </c>
      <c r="F141" s="98">
        <v>7</v>
      </c>
      <c r="G141" s="103">
        <v>1</v>
      </c>
      <c r="H141" s="104"/>
      <c r="I141" s="79">
        <v>0</v>
      </c>
      <c r="J141" s="104"/>
      <c r="K141" s="79">
        <v>0</v>
      </c>
    </row>
    <row r="142" spans="2:11" ht="19.95" customHeight="1" x14ac:dyDescent="0.3">
      <c r="B142" s="5">
        <f>ROWS($A$117:A142)+200</f>
        <v>226</v>
      </c>
      <c r="C142" s="2" t="s">
        <v>192</v>
      </c>
      <c r="D142" s="59"/>
      <c r="E142" s="97">
        <v>1</v>
      </c>
      <c r="F142" s="98">
        <v>7</v>
      </c>
      <c r="G142" s="103">
        <v>1</v>
      </c>
      <c r="H142" s="104"/>
      <c r="I142" s="79">
        <v>0</v>
      </c>
      <c r="J142" s="104"/>
      <c r="K142" s="79">
        <v>0</v>
      </c>
    </row>
    <row r="143" spans="2:11" ht="19.95" customHeight="1" x14ac:dyDescent="0.3">
      <c r="B143" s="5">
        <f>ROWS($A$117:A143)+200</f>
        <v>227</v>
      </c>
      <c r="C143" s="2" t="s">
        <v>193</v>
      </c>
      <c r="D143" s="59"/>
      <c r="E143" s="97">
        <v>1</v>
      </c>
      <c r="F143" s="98">
        <v>4</v>
      </c>
      <c r="G143" s="103">
        <v>1</v>
      </c>
      <c r="H143" s="104"/>
      <c r="I143" s="79">
        <v>0</v>
      </c>
      <c r="J143" s="104"/>
      <c r="K143" s="79">
        <v>0</v>
      </c>
    </row>
    <row r="144" spans="2:11" ht="19.95" customHeight="1" x14ac:dyDescent="0.3">
      <c r="B144" s="5">
        <f>ROWS($A$117:A144)+200</f>
        <v>228</v>
      </c>
      <c r="C144" s="2" t="s">
        <v>194</v>
      </c>
      <c r="D144" s="59"/>
      <c r="E144" s="97">
        <v>1</v>
      </c>
      <c r="F144" s="98">
        <v>20</v>
      </c>
      <c r="G144" s="103">
        <v>1</v>
      </c>
      <c r="H144" s="104"/>
      <c r="I144" s="79">
        <v>0</v>
      </c>
      <c r="J144" s="104"/>
      <c r="K144" s="79">
        <v>0</v>
      </c>
    </row>
    <row r="145" spans="2:11" ht="19.95" customHeight="1" x14ac:dyDescent="0.3">
      <c r="B145" s="5">
        <f>ROWS($A$117:A145)+200</f>
        <v>229</v>
      </c>
      <c r="C145" s="2" t="s">
        <v>195</v>
      </c>
      <c r="D145" s="59"/>
      <c r="E145" s="97">
        <v>1</v>
      </c>
      <c r="F145" s="98">
        <v>20</v>
      </c>
      <c r="G145" s="103">
        <v>1</v>
      </c>
      <c r="H145" s="104"/>
      <c r="I145" s="79">
        <v>0</v>
      </c>
      <c r="J145" s="104"/>
      <c r="K145" s="79">
        <v>0</v>
      </c>
    </row>
    <row r="146" spans="2:11" ht="19.95" customHeight="1" x14ac:dyDescent="0.3">
      <c r="B146" s="5">
        <f>ROWS($A$117:A146)+200</f>
        <v>230</v>
      </c>
      <c r="C146" s="2" t="s">
        <v>196</v>
      </c>
      <c r="D146" s="59"/>
      <c r="E146" s="97">
        <v>1</v>
      </c>
      <c r="F146" s="98">
        <v>7</v>
      </c>
      <c r="G146" s="103">
        <v>1</v>
      </c>
      <c r="H146" s="104"/>
      <c r="I146" s="79">
        <v>0</v>
      </c>
      <c r="J146" s="104"/>
      <c r="K146" s="79">
        <v>0</v>
      </c>
    </row>
    <row r="147" spans="2:11" ht="19.95" customHeight="1" x14ac:dyDescent="0.3">
      <c r="B147" s="5">
        <f>ROWS($A$117:A147)+200</f>
        <v>231</v>
      </c>
      <c r="C147" s="2" t="s">
        <v>197</v>
      </c>
      <c r="D147" s="59"/>
      <c r="E147" s="97">
        <v>1</v>
      </c>
      <c r="F147" s="98">
        <v>25</v>
      </c>
      <c r="G147" s="103">
        <v>1</v>
      </c>
      <c r="H147" s="104"/>
      <c r="I147" s="79">
        <v>0</v>
      </c>
      <c r="J147" s="104"/>
      <c r="K147" s="79">
        <v>0</v>
      </c>
    </row>
    <row r="148" spans="2:11" ht="19.95" customHeight="1" x14ac:dyDescent="0.3">
      <c r="B148" s="5">
        <f>ROWS($A$117:A148)+200</f>
        <v>232</v>
      </c>
      <c r="C148" s="2" t="s">
        <v>198</v>
      </c>
      <c r="D148" s="59"/>
      <c r="E148" s="97">
        <v>1</v>
      </c>
      <c r="F148" s="98">
        <v>7</v>
      </c>
      <c r="G148" s="103">
        <v>1</v>
      </c>
      <c r="H148" s="104"/>
      <c r="I148" s="79">
        <v>0</v>
      </c>
      <c r="J148" s="104"/>
      <c r="K148" s="79">
        <v>0</v>
      </c>
    </row>
    <row r="149" spans="2:11" ht="19.95" customHeight="1" x14ac:dyDescent="0.3">
      <c r="B149" s="5">
        <f>ROWS($A$117:A149)+200</f>
        <v>233</v>
      </c>
      <c r="C149" s="2" t="s">
        <v>257</v>
      </c>
      <c r="D149" s="59"/>
      <c r="E149" s="97">
        <v>1</v>
      </c>
      <c r="F149" s="98">
        <v>4</v>
      </c>
      <c r="G149" s="103">
        <v>1</v>
      </c>
      <c r="H149" s="104"/>
      <c r="I149" s="79">
        <v>0</v>
      </c>
      <c r="J149" s="104"/>
      <c r="K149" s="79">
        <v>0</v>
      </c>
    </row>
    <row r="150" spans="2:11" ht="19.95" customHeight="1" x14ac:dyDescent="0.3">
      <c r="B150" s="5">
        <f>ROWS($A$117:A150)+200</f>
        <v>234</v>
      </c>
      <c r="C150" s="2" t="s">
        <v>270</v>
      </c>
      <c r="D150" s="59"/>
      <c r="E150" s="97">
        <v>1</v>
      </c>
      <c r="F150" s="98">
        <v>2</v>
      </c>
      <c r="G150" s="103">
        <v>1</v>
      </c>
      <c r="H150" s="104"/>
      <c r="I150" s="79">
        <v>0</v>
      </c>
      <c r="J150" s="104"/>
      <c r="K150" s="79">
        <v>0</v>
      </c>
    </row>
    <row r="151" spans="2:11" ht="19.95" customHeight="1" x14ac:dyDescent="0.3">
      <c r="B151" s="5">
        <f>ROWS($A$117:A151)+200</f>
        <v>235</v>
      </c>
      <c r="C151" s="2" t="s">
        <v>200</v>
      </c>
      <c r="D151" s="59"/>
      <c r="E151" s="97">
        <v>1</v>
      </c>
      <c r="F151" s="98">
        <v>1</v>
      </c>
      <c r="G151" s="103">
        <v>1</v>
      </c>
      <c r="H151" s="104"/>
      <c r="I151" s="79">
        <v>0</v>
      </c>
      <c r="J151" s="104"/>
      <c r="K151" s="79">
        <v>0</v>
      </c>
    </row>
    <row r="152" spans="2:11" ht="19.95" customHeight="1" x14ac:dyDescent="0.3">
      <c r="B152" s="5">
        <f>ROWS($A$117:A152)+200</f>
        <v>236</v>
      </c>
      <c r="C152" s="2" t="s">
        <v>272</v>
      </c>
      <c r="D152" s="59"/>
      <c r="E152" s="97">
        <v>1</v>
      </c>
      <c r="F152" s="98">
        <v>2</v>
      </c>
      <c r="G152" s="103">
        <v>1</v>
      </c>
      <c r="H152" s="104"/>
      <c r="I152" s="79">
        <v>0</v>
      </c>
      <c r="J152" s="104"/>
      <c r="K152" s="79">
        <v>0</v>
      </c>
    </row>
    <row r="153" spans="2:11" ht="19.95" customHeight="1" x14ac:dyDescent="0.3">
      <c r="B153" s="5">
        <f>ROWS($A$117:A153)+200</f>
        <v>237</v>
      </c>
      <c r="C153" s="2" t="s">
        <v>273</v>
      </c>
      <c r="D153" s="59"/>
      <c r="E153" s="97">
        <v>1</v>
      </c>
      <c r="F153" s="98">
        <v>1</v>
      </c>
      <c r="G153" s="103">
        <v>1</v>
      </c>
      <c r="H153" s="104"/>
      <c r="I153" s="79">
        <v>0</v>
      </c>
      <c r="J153" s="104"/>
      <c r="K153" s="79">
        <v>0</v>
      </c>
    </row>
    <row r="154" spans="2:11" ht="19.95" customHeight="1" x14ac:dyDescent="0.3">
      <c r="B154" s="5">
        <f>ROWS($A$117:A154)+200</f>
        <v>238</v>
      </c>
      <c r="C154" s="2" t="s">
        <v>274</v>
      </c>
      <c r="D154" s="59"/>
      <c r="E154" s="97">
        <v>1</v>
      </c>
      <c r="F154" s="98">
        <v>2</v>
      </c>
      <c r="G154" s="103">
        <v>1</v>
      </c>
      <c r="H154" s="104"/>
      <c r="I154" s="79">
        <v>0</v>
      </c>
      <c r="J154" s="104"/>
      <c r="K154" s="79">
        <v>0</v>
      </c>
    </row>
    <row r="155" spans="2:11" ht="19.95" customHeight="1" x14ac:dyDescent="0.3">
      <c r="B155" s="5">
        <f>ROWS($A$117:A155)+200</f>
        <v>239</v>
      </c>
      <c r="C155" s="2" t="s">
        <v>275</v>
      </c>
      <c r="D155" s="59"/>
      <c r="E155" s="97">
        <v>1</v>
      </c>
      <c r="F155" s="98">
        <v>1</v>
      </c>
      <c r="G155" s="103">
        <v>1</v>
      </c>
      <c r="H155" s="104"/>
      <c r="I155" s="79">
        <v>0</v>
      </c>
      <c r="J155" s="104"/>
      <c r="K155" s="79">
        <v>0</v>
      </c>
    </row>
    <row r="156" spans="2:11" ht="19.95" customHeight="1" x14ac:dyDescent="0.3">
      <c r="B156" s="5">
        <f>ROWS($A$117:A156)+200</f>
        <v>240</v>
      </c>
      <c r="C156" s="2" t="s">
        <v>201</v>
      </c>
      <c r="D156" s="59"/>
      <c r="E156" s="97">
        <v>1</v>
      </c>
      <c r="F156" s="98">
        <v>2</v>
      </c>
      <c r="G156" s="103">
        <v>1</v>
      </c>
      <c r="H156" s="104"/>
      <c r="I156" s="79">
        <v>0</v>
      </c>
      <c r="J156" s="104"/>
      <c r="K156" s="79">
        <v>0</v>
      </c>
    </row>
    <row r="157" spans="2:11" ht="19.95" customHeight="1" x14ac:dyDescent="0.3">
      <c r="B157" s="5">
        <f>ROWS($A$117:A157)+200</f>
        <v>241</v>
      </c>
      <c r="C157" s="2" t="s">
        <v>202</v>
      </c>
      <c r="D157" s="59"/>
      <c r="E157" s="97">
        <v>1</v>
      </c>
      <c r="F157" s="98">
        <v>2</v>
      </c>
      <c r="G157" s="103">
        <v>1</v>
      </c>
      <c r="H157" s="104"/>
      <c r="I157" s="79">
        <v>0</v>
      </c>
      <c r="J157" s="104"/>
      <c r="K157" s="79">
        <v>0</v>
      </c>
    </row>
    <row r="158" spans="2:11" ht="19.95" customHeight="1" x14ac:dyDescent="0.3">
      <c r="B158" s="5">
        <f>ROWS($A$117:A158)+200</f>
        <v>242</v>
      </c>
      <c r="C158" s="2" t="s">
        <v>203</v>
      </c>
      <c r="D158" s="59"/>
      <c r="E158" s="97">
        <v>1</v>
      </c>
      <c r="F158" s="98">
        <v>1</v>
      </c>
      <c r="G158" s="103">
        <v>1</v>
      </c>
      <c r="H158" s="104"/>
      <c r="I158" s="79">
        <v>0</v>
      </c>
      <c r="J158" s="104"/>
      <c r="K158" s="79">
        <v>0</v>
      </c>
    </row>
    <row r="159" spans="2:11" ht="19.95" customHeight="1" x14ac:dyDescent="0.3">
      <c r="B159" s="5">
        <f>ROWS($A$117:A159)+200</f>
        <v>243</v>
      </c>
      <c r="C159" s="2" t="s">
        <v>204</v>
      </c>
      <c r="D159" s="59"/>
      <c r="E159" s="97">
        <v>1</v>
      </c>
      <c r="F159" s="98">
        <v>6</v>
      </c>
      <c r="G159" s="103">
        <v>1</v>
      </c>
      <c r="H159" s="104"/>
      <c r="I159" s="79">
        <v>0</v>
      </c>
      <c r="J159" s="104"/>
      <c r="K159" s="79">
        <v>0</v>
      </c>
    </row>
    <row r="160" spans="2:11" ht="19.95" customHeight="1" x14ac:dyDescent="0.3">
      <c r="B160" s="5">
        <f>ROWS($A$117:A160)+200</f>
        <v>244</v>
      </c>
      <c r="C160" s="2" t="s">
        <v>205</v>
      </c>
      <c r="D160" s="59"/>
      <c r="E160" s="97">
        <v>1</v>
      </c>
      <c r="F160" s="98">
        <v>4</v>
      </c>
      <c r="G160" s="103">
        <v>1</v>
      </c>
      <c r="H160" s="104"/>
      <c r="I160" s="79">
        <v>0</v>
      </c>
      <c r="J160" s="104"/>
      <c r="K160" s="79">
        <v>0</v>
      </c>
    </row>
    <row r="161" spans="2:11" ht="19.95" customHeight="1" x14ac:dyDescent="0.3">
      <c r="B161" s="5">
        <f>ROWS($A$117:A161)+200</f>
        <v>245</v>
      </c>
      <c r="C161" s="2" t="s">
        <v>206</v>
      </c>
      <c r="D161" s="59"/>
      <c r="E161" s="97">
        <v>1</v>
      </c>
      <c r="F161" s="98">
        <v>2</v>
      </c>
      <c r="G161" s="103">
        <v>1</v>
      </c>
      <c r="H161" s="104"/>
      <c r="I161" s="79">
        <v>0</v>
      </c>
      <c r="J161" s="104"/>
      <c r="K161" s="79">
        <v>0</v>
      </c>
    </row>
    <row r="162" spans="2:11" ht="19.95" customHeight="1" x14ac:dyDescent="0.3">
      <c r="B162" s="5">
        <f>ROWS($A$117:A162)+200</f>
        <v>246</v>
      </c>
      <c r="C162" s="2" t="s">
        <v>207</v>
      </c>
      <c r="D162" s="59"/>
      <c r="E162" s="97">
        <v>1</v>
      </c>
      <c r="F162" s="98">
        <v>8</v>
      </c>
      <c r="G162" s="103">
        <v>1</v>
      </c>
      <c r="H162" s="104"/>
      <c r="I162" s="79">
        <v>0</v>
      </c>
      <c r="J162" s="104"/>
      <c r="K162" s="79">
        <v>0</v>
      </c>
    </row>
    <row r="163" spans="2:11" ht="19.95" customHeight="1" x14ac:dyDescent="0.3">
      <c r="B163" s="5">
        <f>ROWS($A$117:A163)+200</f>
        <v>247</v>
      </c>
      <c r="C163" s="2" t="s">
        <v>208</v>
      </c>
      <c r="D163" s="59"/>
      <c r="E163" s="97">
        <v>1</v>
      </c>
      <c r="F163" s="98">
        <v>16</v>
      </c>
      <c r="G163" s="103">
        <v>1</v>
      </c>
      <c r="H163" s="104"/>
      <c r="I163" s="79">
        <v>0</v>
      </c>
      <c r="J163" s="104"/>
      <c r="K163" s="79">
        <v>0</v>
      </c>
    </row>
    <row r="164" spans="2:11" ht="19.95" customHeight="1" x14ac:dyDescent="0.3">
      <c r="B164" s="5">
        <f>ROWS($A$117:A164)+200</f>
        <v>248</v>
      </c>
      <c r="C164" s="2" t="s">
        <v>209</v>
      </c>
      <c r="D164" s="59"/>
      <c r="E164" s="97">
        <v>1</v>
      </c>
      <c r="F164" s="98">
        <v>40</v>
      </c>
      <c r="G164" s="103">
        <v>1</v>
      </c>
      <c r="H164" s="104"/>
      <c r="I164" s="79">
        <v>0</v>
      </c>
      <c r="J164" s="104"/>
      <c r="K164" s="79">
        <v>0</v>
      </c>
    </row>
    <row r="165" spans="2:11" ht="19.95" customHeight="1" x14ac:dyDescent="0.3">
      <c r="B165" s="5">
        <f>ROWS($A$117:A165)+200</f>
        <v>249</v>
      </c>
      <c r="C165" s="2" t="s">
        <v>210</v>
      </c>
      <c r="D165" s="59"/>
      <c r="E165" s="97">
        <v>1</v>
      </c>
      <c r="F165" s="98">
        <v>6</v>
      </c>
      <c r="G165" s="103">
        <v>1</v>
      </c>
      <c r="H165" s="104"/>
      <c r="I165" s="79">
        <v>0</v>
      </c>
      <c r="J165" s="104"/>
      <c r="K165" s="79">
        <v>0</v>
      </c>
    </row>
    <row r="166" spans="2:11" ht="19.95" customHeight="1" x14ac:dyDescent="0.3">
      <c r="B166" s="5">
        <f>ROWS($A$117:A166)+200</f>
        <v>250</v>
      </c>
      <c r="C166" s="2" t="s">
        <v>211</v>
      </c>
      <c r="D166" s="59"/>
      <c r="E166" s="97">
        <v>1</v>
      </c>
      <c r="F166" s="98">
        <v>4</v>
      </c>
      <c r="G166" s="103">
        <v>1</v>
      </c>
      <c r="H166" s="104"/>
      <c r="I166" s="79">
        <v>0</v>
      </c>
      <c r="J166" s="104"/>
      <c r="K166" s="79">
        <v>0</v>
      </c>
    </row>
    <row r="167" spans="2:11" ht="19.95" customHeight="1" x14ac:dyDescent="0.3">
      <c r="B167" s="5">
        <f>ROWS($A$117:A167)+200</f>
        <v>251</v>
      </c>
      <c r="C167" s="2" t="s">
        <v>212</v>
      </c>
      <c r="D167" s="59"/>
      <c r="E167" s="97">
        <v>1</v>
      </c>
      <c r="F167" s="98">
        <v>6</v>
      </c>
      <c r="G167" s="103">
        <v>1</v>
      </c>
      <c r="H167" s="104"/>
      <c r="I167" s="79">
        <v>0</v>
      </c>
      <c r="J167" s="104"/>
      <c r="K167" s="79">
        <v>0</v>
      </c>
    </row>
    <row r="168" spans="2:11" ht="19.95" customHeight="1" x14ac:dyDescent="0.3">
      <c r="B168" s="5">
        <f>ROWS($A$117:A168)+200</f>
        <v>252</v>
      </c>
      <c r="C168" s="2" t="s">
        <v>118</v>
      </c>
      <c r="D168" s="59"/>
      <c r="E168" s="97">
        <v>1</v>
      </c>
      <c r="F168" s="98">
        <v>6</v>
      </c>
      <c r="G168" s="103">
        <v>1</v>
      </c>
      <c r="H168" s="104"/>
      <c r="I168" s="79">
        <v>0</v>
      </c>
      <c r="J168" s="104"/>
      <c r="K168" s="79">
        <v>0</v>
      </c>
    </row>
    <row r="169" spans="2:11" ht="19.95" customHeight="1" x14ac:dyDescent="0.3">
      <c r="B169" s="5">
        <f>ROWS($A$117:A169)+200</f>
        <v>253</v>
      </c>
      <c r="C169" s="2" t="s">
        <v>213</v>
      </c>
      <c r="D169" s="59"/>
      <c r="E169" s="97">
        <v>1</v>
      </c>
      <c r="F169" s="98">
        <v>8</v>
      </c>
      <c r="G169" s="103">
        <v>1</v>
      </c>
      <c r="H169" s="104"/>
      <c r="I169" s="79">
        <v>0</v>
      </c>
      <c r="J169" s="104"/>
      <c r="K169" s="79">
        <v>0</v>
      </c>
    </row>
    <row r="170" spans="2:11" ht="19.95" customHeight="1" x14ac:dyDescent="0.3">
      <c r="B170" s="5">
        <f>ROWS($A$117:A170)+200</f>
        <v>254</v>
      </c>
      <c r="C170" s="2" t="s">
        <v>116</v>
      </c>
      <c r="D170" s="59"/>
      <c r="E170" s="97">
        <v>1</v>
      </c>
      <c r="F170" s="98">
        <v>8</v>
      </c>
      <c r="G170" s="103">
        <v>1</v>
      </c>
      <c r="H170" s="104"/>
      <c r="I170" s="79">
        <v>0</v>
      </c>
      <c r="J170" s="104"/>
      <c r="K170" s="79">
        <v>0</v>
      </c>
    </row>
    <row r="171" spans="2:11" ht="19.95" customHeight="1" x14ac:dyDescent="0.3">
      <c r="B171" s="5">
        <f>ROWS($A$117:A171)+200</f>
        <v>255</v>
      </c>
      <c r="C171" s="2" t="s">
        <v>214</v>
      </c>
      <c r="D171" s="59"/>
      <c r="E171" s="97">
        <v>1</v>
      </c>
      <c r="F171" s="98">
        <v>6</v>
      </c>
      <c r="G171" s="103">
        <v>1</v>
      </c>
      <c r="H171" s="104"/>
      <c r="I171" s="79">
        <v>0</v>
      </c>
      <c r="J171" s="104"/>
      <c r="K171" s="79">
        <v>0</v>
      </c>
    </row>
    <row r="172" spans="2:11" ht="19.95" customHeight="1" x14ac:dyDescent="0.3">
      <c r="B172" s="5">
        <f>ROWS($A$117:A172)+200</f>
        <v>256</v>
      </c>
      <c r="C172" s="2" t="s">
        <v>215</v>
      </c>
      <c r="D172" s="59"/>
      <c r="E172" s="97">
        <v>1</v>
      </c>
      <c r="F172" s="98">
        <v>7</v>
      </c>
      <c r="G172" s="103">
        <v>1</v>
      </c>
      <c r="H172" s="104"/>
      <c r="I172" s="79">
        <v>0</v>
      </c>
      <c r="J172" s="104"/>
      <c r="K172" s="79">
        <v>0</v>
      </c>
    </row>
    <row r="173" spans="2:11" ht="19.95" customHeight="1" x14ac:dyDescent="0.3">
      <c r="B173" s="5">
        <f>ROWS($A$117:A173)+200</f>
        <v>257</v>
      </c>
      <c r="C173" s="2" t="s">
        <v>216</v>
      </c>
      <c r="D173" s="59"/>
      <c r="E173" s="97">
        <v>1</v>
      </c>
      <c r="F173" s="98">
        <v>20</v>
      </c>
      <c r="G173" s="103">
        <v>1</v>
      </c>
      <c r="H173" s="104"/>
      <c r="I173" s="79">
        <v>0</v>
      </c>
      <c r="J173" s="104"/>
      <c r="K173" s="79">
        <v>0</v>
      </c>
    </row>
    <row r="174" spans="2:11" ht="19.95" customHeight="1" x14ac:dyDescent="0.3">
      <c r="B174" s="5">
        <f>ROWS($A$117:A174)+200</f>
        <v>258</v>
      </c>
      <c r="C174" s="2" t="s">
        <v>217</v>
      </c>
      <c r="D174" s="59"/>
      <c r="E174" s="97">
        <v>1</v>
      </c>
      <c r="F174" s="98">
        <v>20</v>
      </c>
      <c r="G174" s="103">
        <v>1</v>
      </c>
      <c r="H174" s="104"/>
      <c r="I174" s="79">
        <v>0</v>
      </c>
      <c r="J174" s="104"/>
      <c r="K174" s="79">
        <v>0</v>
      </c>
    </row>
    <row r="175" spans="2:11" ht="19.95" customHeight="1" x14ac:dyDescent="0.3">
      <c r="B175" s="5">
        <f>ROWS($A$117:A175)+200</f>
        <v>259</v>
      </c>
      <c r="C175" s="2" t="s">
        <v>218</v>
      </c>
      <c r="D175" s="59" t="s">
        <v>373</v>
      </c>
      <c r="E175" s="97">
        <v>1</v>
      </c>
      <c r="F175" s="98">
        <v>5</v>
      </c>
      <c r="G175" s="103">
        <v>1</v>
      </c>
      <c r="H175" s="104"/>
      <c r="I175" s="79">
        <v>0</v>
      </c>
      <c r="J175" s="104"/>
      <c r="K175" s="79">
        <v>0</v>
      </c>
    </row>
    <row r="176" spans="2:11" ht="19.95" customHeight="1" x14ac:dyDescent="0.3">
      <c r="B176" s="5">
        <f>ROWS($A$117:A176)+200</f>
        <v>260</v>
      </c>
      <c r="C176" s="2" t="s">
        <v>219</v>
      </c>
      <c r="D176" s="59"/>
      <c r="E176" s="97">
        <v>1</v>
      </c>
      <c r="F176" s="98">
        <v>6</v>
      </c>
      <c r="G176" s="103">
        <v>1</v>
      </c>
      <c r="H176" s="104"/>
      <c r="I176" s="79">
        <v>0</v>
      </c>
      <c r="J176" s="104"/>
      <c r="K176" s="79">
        <v>0</v>
      </c>
    </row>
    <row r="177" spans="2:11" ht="19.95" customHeight="1" x14ac:dyDescent="0.3">
      <c r="B177" s="5">
        <f>ROWS($A$117:A177)+200</f>
        <v>261</v>
      </c>
      <c r="C177" s="2" t="s">
        <v>220</v>
      </c>
      <c r="D177" s="59"/>
      <c r="E177" s="97">
        <v>1</v>
      </c>
      <c r="F177" s="98">
        <v>3</v>
      </c>
      <c r="G177" s="103">
        <v>1</v>
      </c>
      <c r="H177" s="104"/>
      <c r="I177" s="79">
        <v>0</v>
      </c>
      <c r="J177" s="104"/>
      <c r="K177" s="79">
        <v>0</v>
      </c>
    </row>
    <row r="178" spans="2:11" ht="19.95" customHeight="1" x14ac:dyDescent="0.3">
      <c r="B178" s="5">
        <f>ROWS($A$117:A178)+200</f>
        <v>262</v>
      </c>
      <c r="C178" s="2" t="s">
        <v>221</v>
      </c>
      <c r="D178" s="59"/>
      <c r="E178" s="97">
        <v>1</v>
      </c>
      <c r="F178" s="98">
        <v>2</v>
      </c>
      <c r="G178" s="103">
        <v>1</v>
      </c>
      <c r="H178" s="104"/>
      <c r="I178" s="79">
        <v>0</v>
      </c>
      <c r="J178" s="104"/>
      <c r="K178" s="79">
        <v>0</v>
      </c>
    </row>
    <row r="179" spans="2:11" ht="19.95" customHeight="1" x14ac:dyDescent="0.3">
      <c r="B179" s="5">
        <f>ROWS($A$117:A179)+200</f>
        <v>263</v>
      </c>
      <c r="C179" s="2" t="s">
        <v>222</v>
      </c>
      <c r="D179" s="59"/>
      <c r="E179" s="97">
        <v>1</v>
      </c>
      <c r="F179" s="98">
        <v>3</v>
      </c>
      <c r="G179" s="103">
        <v>1</v>
      </c>
      <c r="H179" s="104"/>
      <c r="I179" s="79">
        <v>0</v>
      </c>
      <c r="J179" s="104"/>
      <c r="K179" s="79">
        <v>0</v>
      </c>
    </row>
    <row r="180" spans="2:11" ht="19.95" customHeight="1" x14ac:dyDescent="0.3">
      <c r="B180" s="5">
        <f>ROWS($A$117:A180)+200</f>
        <v>264</v>
      </c>
      <c r="C180" s="2" t="s">
        <v>124</v>
      </c>
      <c r="D180" s="59"/>
      <c r="E180" s="97">
        <v>1</v>
      </c>
      <c r="F180" s="98">
        <v>8</v>
      </c>
      <c r="G180" s="103">
        <v>1</v>
      </c>
      <c r="H180" s="104"/>
      <c r="I180" s="79">
        <v>0</v>
      </c>
      <c r="J180" s="104"/>
      <c r="K180" s="79">
        <v>0</v>
      </c>
    </row>
    <row r="181" spans="2:11" ht="19.95" customHeight="1" x14ac:dyDescent="0.3">
      <c r="B181" s="5">
        <f>ROWS($A$117:A181)+200</f>
        <v>265</v>
      </c>
      <c r="C181" s="2" t="s">
        <v>223</v>
      </c>
      <c r="D181" s="59"/>
      <c r="E181" s="97">
        <v>1</v>
      </c>
      <c r="F181" s="98">
        <v>8</v>
      </c>
      <c r="G181" s="103">
        <v>1</v>
      </c>
      <c r="H181" s="104"/>
      <c r="I181" s="79">
        <v>0</v>
      </c>
      <c r="J181" s="104"/>
      <c r="K181" s="79">
        <v>0</v>
      </c>
    </row>
    <row r="182" spans="2:11" ht="19.95" customHeight="1" x14ac:dyDescent="0.3">
      <c r="B182" s="5">
        <f>ROWS($A$117:A182)+200</f>
        <v>266</v>
      </c>
      <c r="C182" s="2" t="s">
        <v>224</v>
      </c>
      <c r="D182" s="59"/>
      <c r="E182" s="97">
        <v>1</v>
      </c>
      <c r="F182" s="98">
        <v>6</v>
      </c>
      <c r="G182" s="103">
        <v>1</v>
      </c>
      <c r="H182" s="104"/>
      <c r="I182" s="79">
        <v>0</v>
      </c>
      <c r="J182" s="104"/>
      <c r="K182" s="79">
        <v>0</v>
      </c>
    </row>
    <row r="183" spans="2:11" ht="19.95" customHeight="1" x14ac:dyDescent="0.3">
      <c r="B183" s="5">
        <f>ROWS($A$117:A183)+200</f>
        <v>267</v>
      </c>
      <c r="C183" s="2" t="s">
        <v>38</v>
      </c>
      <c r="D183" s="59"/>
      <c r="E183" s="97">
        <v>1</v>
      </c>
      <c r="F183" s="98">
        <v>10</v>
      </c>
      <c r="G183" s="103">
        <v>1</v>
      </c>
      <c r="H183" s="104"/>
      <c r="I183" s="79">
        <v>0</v>
      </c>
      <c r="J183" s="104"/>
      <c r="K183" s="79">
        <v>0</v>
      </c>
    </row>
    <row r="184" spans="2:11" ht="19.95" customHeight="1" x14ac:dyDescent="0.3">
      <c r="B184" s="5">
        <f>ROWS($A$117:A184)+200</f>
        <v>268</v>
      </c>
      <c r="C184" s="2" t="s">
        <v>225</v>
      </c>
      <c r="D184" s="59"/>
      <c r="E184" s="97">
        <v>1</v>
      </c>
      <c r="F184" s="98">
        <v>10</v>
      </c>
      <c r="G184" s="103">
        <v>1</v>
      </c>
      <c r="H184" s="104"/>
      <c r="I184" s="79">
        <v>0</v>
      </c>
      <c r="J184" s="104"/>
      <c r="K184" s="79">
        <v>0</v>
      </c>
    </row>
    <row r="185" spans="2:11" ht="19.95" customHeight="1" x14ac:dyDescent="0.3">
      <c r="B185" s="5">
        <f>ROWS($A$117:A185)+200</f>
        <v>269</v>
      </c>
      <c r="C185" s="2" t="s">
        <v>125</v>
      </c>
      <c r="D185" s="59"/>
      <c r="E185" s="97">
        <v>1</v>
      </c>
      <c r="F185" s="98">
        <v>6</v>
      </c>
      <c r="G185" s="103">
        <v>1</v>
      </c>
      <c r="H185" s="104"/>
      <c r="I185" s="79">
        <v>0</v>
      </c>
      <c r="J185" s="104"/>
      <c r="K185" s="79">
        <v>0</v>
      </c>
    </row>
    <row r="186" spans="2:11" ht="19.95" customHeight="1" x14ac:dyDescent="0.3">
      <c r="B186" s="5">
        <f>ROWS($A$117:A186)+200</f>
        <v>270</v>
      </c>
      <c r="C186" s="2" t="s">
        <v>126</v>
      </c>
      <c r="D186" s="59"/>
      <c r="E186" s="97">
        <v>1</v>
      </c>
      <c r="F186" s="98">
        <v>8</v>
      </c>
      <c r="G186" s="103">
        <v>1</v>
      </c>
      <c r="H186" s="104"/>
      <c r="I186" s="79">
        <v>0</v>
      </c>
      <c r="J186" s="104"/>
      <c r="K186" s="79">
        <v>0</v>
      </c>
    </row>
    <row r="187" spans="2:11" ht="19.95" customHeight="1" x14ac:dyDescent="0.3">
      <c r="B187" s="5">
        <f>ROWS($A$117:A187)+200</f>
        <v>271</v>
      </c>
      <c r="C187" s="2" t="s">
        <v>39</v>
      </c>
      <c r="D187" s="59"/>
      <c r="E187" s="97">
        <v>1</v>
      </c>
      <c r="F187" s="98">
        <v>10</v>
      </c>
      <c r="G187" s="103">
        <v>1</v>
      </c>
      <c r="H187" s="104"/>
      <c r="I187" s="79">
        <v>0</v>
      </c>
      <c r="J187" s="104"/>
      <c r="K187" s="79">
        <v>0</v>
      </c>
    </row>
    <row r="188" spans="2:11" ht="19.95" customHeight="1" x14ac:dyDescent="0.3">
      <c r="B188" s="5">
        <f>ROWS($A$117:A188)+200</f>
        <v>272</v>
      </c>
      <c r="C188" s="2" t="s">
        <v>226</v>
      </c>
      <c r="D188" s="59"/>
      <c r="E188" s="97">
        <v>1</v>
      </c>
      <c r="F188" s="98">
        <v>15</v>
      </c>
      <c r="G188" s="103">
        <v>1</v>
      </c>
      <c r="H188" s="104"/>
      <c r="I188" s="79">
        <v>0</v>
      </c>
      <c r="J188" s="104"/>
      <c r="K188" s="79">
        <v>0</v>
      </c>
    </row>
    <row r="189" spans="2:11" ht="19.95" customHeight="1" x14ac:dyDescent="0.3">
      <c r="B189" s="5">
        <f>ROWS($A$117:A189)+200</f>
        <v>273</v>
      </c>
      <c r="C189" s="2" t="s">
        <v>276</v>
      </c>
      <c r="D189" s="59"/>
      <c r="E189" s="97">
        <v>1</v>
      </c>
      <c r="F189" s="98">
        <v>1</v>
      </c>
      <c r="G189" s="103">
        <v>1</v>
      </c>
      <c r="H189" s="104"/>
      <c r="I189" s="79">
        <v>0</v>
      </c>
      <c r="J189" s="104"/>
      <c r="K189" s="79">
        <v>0</v>
      </c>
    </row>
    <row r="190" spans="2:11" ht="19.95" customHeight="1" x14ac:dyDescent="0.3">
      <c r="B190" s="5">
        <f>ROWS($A$117:A190)+200</f>
        <v>274</v>
      </c>
      <c r="C190" s="2" t="s">
        <v>258</v>
      </c>
      <c r="D190" s="59"/>
      <c r="E190" s="97">
        <v>1</v>
      </c>
      <c r="F190" s="98">
        <v>1</v>
      </c>
      <c r="G190" s="103">
        <v>1</v>
      </c>
      <c r="H190" s="104"/>
      <c r="I190" s="79">
        <v>0</v>
      </c>
      <c r="J190" s="104"/>
      <c r="K190" s="79">
        <v>0</v>
      </c>
    </row>
    <row r="191" spans="2:11" ht="19.95" customHeight="1" x14ac:dyDescent="0.3">
      <c r="B191" s="5">
        <f>ROWS($A$117:A191)+200</f>
        <v>275</v>
      </c>
      <c r="C191" s="2" t="s">
        <v>227</v>
      </c>
      <c r="D191" s="59"/>
      <c r="E191" s="97">
        <v>1</v>
      </c>
      <c r="F191" s="98">
        <v>1</v>
      </c>
      <c r="G191" s="103">
        <v>1</v>
      </c>
      <c r="H191" s="104"/>
      <c r="I191" s="79">
        <v>0</v>
      </c>
      <c r="J191" s="104"/>
      <c r="K191" s="79">
        <v>0</v>
      </c>
    </row>
    <row r="192" spans="2:11" ht="19.95" customHeight="1" x14ac:dyDescent="0.3">
      <c r="B192" s="5">
        <f>ROWS($A$117:A192)+200</f>
        <v>276</v>
      </c>
      <c r="C192" s="2" t="s">
        <v>259</v>
      </c>
      <c r="D192" s="59"/>
      <c r="E192" s="97">
        <v>1</v>
      </c>
      <c r="F192" s="98">
        <v>1</v>
      </c>
      <c r="G192" s="103">
        <v>1</v>
      </c>
      <c r="H192" s="104"/>
      <c r="I192" s="79">
        <v>0</v>
      </c>
      <c r="J192" s="104"/>
      <c r="K192" s="79">
        <v>0</v>
      </c>
    </row>
    <row r="193" spans="2:11" ht="19.95" customHeight="1" x14ac:dyDescent="0.3">
      <c r="B193" s="5">
        <f>ROWS($A$117:A193)+200</f>
        <v>277</v>
      </c>
      <c r="C193" s="2" t="s">
        <v>260</v>
      </c>
      <c r="D193" s="59"/>
      <c r="E193" s="97">
        <v>1</v>
      </c>
      <c r="F193" s="98">
        <v>1</v>
      </c>
      <c r="G193" s="103">
        <v>1</v>
      </c>
      <c r="H193" s="104"/>
      <c r="I193" s="79">
        <v>0</v>
      </c>
      <c r="J193" s="104"/>
      <c r="K193" s="79">
        <v>0</v>
      </c>
    </row>
    <row r="194" spans="2:11" ht="19.95" customHeight="1" x14ac:dyDescent="0.3">
      <c r="B194" s="5">
        <f>ROWS($A$117:A194)+200</f>
        <v>278</v>
      </c>
      <c r="C194" s="2" t="s">
        <v>228</v>
      </c>
      <c r="D194" s="59"/>
      <c r="E194" s="97">
        <v>1</v>
      </c>
      <c r="F194" s="98">
        <v>7</v>
      </c>
      <c r="G194" s="103">
        <v>1</v>
      </c>
      <c r="H194" s="104"/>
      <c r="I194" s="79">
        <v>0</v>
      </c>
      <c r="J194" s="104"/>
      <c r="K194" s="79">
        <v>0</v>
      </c>
    </row>
    <row r="195" spans="2:11" ht="19.95" customHeight="1" x14ac:dyDescent="0.3">
      <c r="B195" s="5">
        <f>ROWS($A$117:A195)+200</f>
        <v>279</v>
      </c>
      <c r="C195" s="2" t="s">
        <v>229</v>
      </c>
      <c r="D195" s="59"/>
      <c r="E195" s="97">
        <v>1</v>
      </c>
      <c r="F195" s="98">
        <v>6</v>
      </c>
      <c r="G195" s="103">
        <v>1</v>
      </c>
      <c r="H195" s="104"/>
      <c r="I195" s="79">
        <v>0</v>
      </c>
      <c r="J195" s="104"/>
      <c r="K195" s="79">
        <v>0</v>
      </c>
    </row>
    <row r="196" spans="2:11" ht="19.95" customHeight="1" x14ac:dyDescent="0.3">
      <c r="B196" s="5">
        <f>ROWS($A$117:A196)+200</f>
        <v>280</v>
      </c>
      <c r="C196" s="2" t="s">
        <v>261</v>
      </c>
      <c r="D196" s="59"/>
      <c r="E196" s="97">
        <v>1</v>
      </c>
      <c r="F196" s="98">
        <v>1</v>
      </c>
      <c r="G196" s="103">
        <v>1</v>
      </c>
      <c r="H196" s="104"/>
      <c r="I196" s="79">
        <v>0</v>
      </c>
      <c r="J196" s="104"/>
      <c r="K196" s="79">
        <v>0</v>
      </c>
    </row>
    <row r="197" spans="2:11" ht="19.95" customHeight="1" x14ac:dyDescent="0.3">
      <c r="B197" s="5">
        <f>ROWS($A$117:A197)+200</f>
        <v>281</v>
      </c>
      <c r="C197" s="2" t="s">
        <v>230</v>
      </c>
      <c r="D197" s="59"/>
      <c r="E197" s="97">
        <v>1</v>
      </c>
      <c r="F197" s="98">
        <v>1</v>
      </c>
      <c r="G197" s="103">
        <v>1</v>
      </c>
      <c r="H197" s="104"/>
      <c r="I197" s="79">
        <v>0</v>
      </c>
      <c r="J197" s="104"/>
      <c r="K197" s="79">
        <v>0</v>
      </c>
    </row>
    <row r="198" spans="2:11" ht="19.95" customHeight="1" x14ac:dyDescent="0.3">
      <c r="B198" s="5">
        <f>ROWS($A$117:A198)+200</f>
        <v>282</v>
      </c>
      <c r="C198" s="2" t="s">
        <v>231</v>
      </c>
      <c r="D198" s="59"/>
      <c r="E198" s="97">
        <v>1</v>
      </c>
      <c r="F198" s="98">
        <v>1</v>
      </c>
      <c r="G198" s="103">
        <v>1</v>
      </c>
      <c r="H198" s="104"/>
      <c r="I198" s="79">
        <v>0</v>
      </c>
      <c r="J198" s="104"/>
      <c r="K198" s="79">
        <v>0</v>
      </c>
    </row>
    <row r="199" spans="2:11" ht="19.95" customHeight="1" x14ac:dyDescent="0.3">
      <c r="B199" s="5">
        <f>ROWS($A$117:A199)+200</f>
        <v>283</v>
      </c>
      <c r="C199" s="2" t="s">
        <v>232</v>
      </c>
      <c r="D199" s="59"/>
      <c r="E199" s="97">
        <v>1</v>
      </c>
      <c r="F199" s="98">
        <v>3</v>
      </c>
      <c r="G199" s="103">
        <v>1</v>
      </c>
      <c r="H199" s="104"/>
      <c r="I199" s="79">
        <v>0</v>
      </c>
      <c r="J199" s="104"/>
      <c r="K199" s="79">
        <v>0</v>
      </c>
    </row>
    <row r="200" spans="2:11" ht="19.95" customHeight="1" x14ac:dyDescent="0.3">
      <c r="B200" s="5">
        <f>ROWS($A$117:A200)+200</f>
        <v>284</v>
      </c>
      <c r="C200" s="2" t="s">
        <v>233</v>
      </c>
      <c r="D200" s="59"/>
      <c r="E200" s="97">
        <v>1</v>
      </c>
      <c r="F200" s="98">
        <v>5</v>
      </c>
      <c r="G200" s="103">
        <v>1</v>
      </c>
      <c r="H200" s="104"/>
      <c r="I200" s="79">
        <v>0</v>
      </c>
      <c r="J200" s="104"/>
      <c r="K200" s="79">
        <v>0</v>
      </c>
    </row>
    <row r="201" spans="2:11" ht="19.95" customHeight="1" x14ac:dyDescent="0.3">
      <c r="B201" s="5">
        <f>ROWS($A$117:A201)+200</f>
        <v>285</v>
      </c>
      <c r="C201" s="2" t="s">
        <v>262</v>
      </c>
      <c r="D201" s="59"/>
      <c r="E201" s="97">
        <v>1</v>
      </c>
      <c r="F201" s="98">
        <v>3</v>
      </c>
      <c r="G201" s="103">
        <v>1</v>
      </c>
      <c r="H201" s="104"/>
      <c r="I201" s="79">
        <v>0</v>
      </c>
      <c r="J201" s="104"/>
      <c r="K201" s="79">
        <v>0</v>
      </c>
    </row>
    <row r="202" spans="2:11" ht="19.95" customHeight="1" x14ac:dyDescent="0.3">
      <c r="B202" s="5">
        <f>ROWS($A$117:A202)+200</f>
        <v>286</v>
      </c>
      <c r="C202" s="2" t="s">
        <v>234</v>
      </c>
      <c r="D202" s="59"/>
      <c r="E202" s="97">
        <v>1</v>
      </c>
      <c r="F202" s="98">
        <v>20</v>
      </c>
      <c r="G202" s="103">
        <v>1</v>
      </c>
      <c r="H202" s="104"/>
      <c r="I202" s="79">
        <v>0</v>
      </c>
      <c r="J202" s="104"/>
      <c r="K202" s="79">
        <v>0</v>
      </c>
    </row>
    <row r="203" spans="2:11" ht="19.95" customHeight="1" x14ac:dyDescent="0.3">
      <c r="B203" s="5">
        <f>ROWS($A$117:A203)+200</f>
        <v>287</v>
      </c>
      <c r="C203" s="2" t="s">
        <v>235</v>
      </c>
      <c r="D203" s="59"/>
      <c r="E203" s="97">
        <v>1</v>
      </c>
      <c r="F203" s="98">
        <v>2</v>
      </c>
      <c r="G203" s="103">
        <v>1</v>
      </c>
      <c r="H203" s="104"/>
      <c r="I203" s="79">
        <v>0</v>
      </c>
      <c r="J203" s="104"/>
      <c r="K203" s="79">
        <v>0</v>
      </c>
    </row>
    <row r="204" spans="2:11" ht="19.95" customHeight="1" x14ac:dyDescent="0.3">
      <c r="B204" s="5">
        <f>ROWS($A$117:A204)+200</f>
        <v>288</v>
      </c>
      <c r="C204" s="2" t="s">
        <v>236</v>
      </c>
      <c r="D204" s="59"/>
      <c r="E204" s="97">
        <v>1</v>
      </c>
      <c r="F204" s="98">
        <v>20</v>
      </c>
      <c r="G204" s="103">
        <v>1</v>
      </c>
      <c r="H204" s="104"/>
      <c r="I204" s="79">
        <v>0</v>
      </c>
      <c r="J204" s="104"/>
      <c r="K204" s="79">
        <v>0</v>
      </c>
    </row>
    <row r="205" spans="2:11" ht="19.95" customHeight="1" x14ac:dyDescent="0.3">
      <c r="B205" s="5">
        <f>ROWS($A$117:A205)+200</f>
        <v>289</v>
      </c>
      <c r="C205" s="2" t="s">
        <v>263</v>
      </c>
      <c r="D205" s="59"/>
      <c r="E205" s="97">
        <v>1</v>
      </c>
      <c r="F205" s="98">
        <v>1</v>
      </c>
      <c r="G205" s="103">
        <v>1</v>
      </c>
      <c r="H205" s="104"/>
      <c r="I205" s="79">
        <v>0</v>
      </c>
      <c r="J205" s="104"/>
      <c r="K205" s="79">
        <v>0</v>
      </c>
    </row>
    <row r="206" spans="2:11" ht="19.95" customHeight="1" x14ac:dyDescent="0.3">
      <c r="B206" s="5">
        <f>ROWS($A$117:A206)+200</f>
        <v>290</v>
      </c>
      <c r="C206" s="2" t="s">
        <v>264</v>
      </c>
      <c r="D206" s="59"/>
      <c r="E206" s="97">
        <v>1</v>
      </c>
      <c r="F206" s="98">
        <v>1</v>
      </c>
      <c r="G206" s="103">
        <v>1</v>
      </c>
      <c r="H206" s="104"/>
      <c r="I206" s="79">
        <v>0</v>
      </c>
      <c r="J206" s="104"/>
      <c r="K206" s="79">
        <v>0</v>
      </c>
    </row>
    <row r="207" spans="2:11" ht="19.95" customHeight="1" x14ac:dyDescent="0.3">
      <c r="B207" s="5">
        <f>ROWS($A$117:A207)+200</f>
        <v>291</v>
      </c>
      <c r="C207" s="2" t="s">
        <v>265</v>
      </c>
      <c r="D207" s="59"/>
      <c r="E207" s="97">
        <v>1</v>
      </c>
      <c r="F207" s="98">
        <v>1</v>
      </c>
      <c r="G207" s="103">
        <v>1</v>
      </c>
      <c r="H207" s="104"/>
      <c r="I207" s="79">
        <v>0</v>
      </c>
      <c r="J207" s="104"/>
      <c r="K207" s="79">
        <v>0</v>
      </c>
    </row>
    <row r="208" spans="2:11" ht="19.95" customHeight="1" x14ac:dyDescent="0.3">
      <c r="B208" s="5">
        <f>ROWS($A$117:A208)+200</f>
        <v>292</v>
      </c>
      <c r="C208" s="2" t="s">
        <v>237</v>
      </c>
      <c r="D208" s="59"/>
      <c r="E208" s="97">
        <v>1</v>
      </c>
      <c r="F208" s="98">
        <v>1</v>
      </c>
      <c r="G208" s="103">
        <v>1</v>
      </c>
      <c r="H208" s="104"/>
      <c r="I208" s="79">
        <v>0</v>
      </c>
      <c r="J208" s="104"/>
      <c r="K208" s="79">
        <v>0</v>
      </c>
    </row>
    <row r="209" spans="2:11" ht="19.95" customHeight="1" x14ac:dyDescent="0.3">
      <c r="B209" s="5">
        <f>ROWS($A$117:A209)+200</f>
        <v>293</v>
      </c>
      <c r="C209" s="2" t="s">
        <v>238</v>
      </c>
      <c r="D209" s="59"/>
      <c r="E209" s="97">
        <v>1</v>
      </c>
      <c r="F209" s="98">
        <v>1</v>
      </c>
      <c r="G209" s="103">
        <v>1</v>
      </c>
      <c r="H209" s="104"/>
      <c r="I209" s="79">
        <v>0</v>
      </c>
      <c r="J209" s="104"/>
      <c r="K209" s="79">
        <v>0</v>
      </c>
    </row>
    <row r="210" spans="2:11" ht="19.95" customHeight="1" x14ac:dyDescent="0.3">
      <c r="B210" s="5">
        <f>ROWS($A$117:A210)+200</f>
        <v>294</v>
      </c>
      <c r="C210" s="2" t="s">
        <v>239</v>
      </c>
      <c r="D210" s="59"/>
      <c r="E210" s="97">
        <v>1</v>
      </c>
      <c r="F210" s="98">
        <v>2</v>
      </c>
      <c r="G210" s="103">
        <v>1</v>
      </c>
      <c r="H210" s="104"/>
      <c r="I210" s="79">
        <v>0</v>
      </c>
      <c r="J210" s="104"/>
      <c r="K210" s="79">
        <v>0</v>
      </c>
    </row>
    <row r="211" spans="2:11" ht="19.95" customHeight="1" x14ac:dyDescent="0.3">
      <c r="B211" s="5">
        <f>ROWS($A$117:A211)+200</f>
        <v>295</v>
      </c>
      <c r="C211" s="2" t="s">
        <v>240</v>
      </c>
      <c r="D211" s="59"/>
      <c r="E211" s="97">
        <v>1</v>
      </c>
      <c r="F211" s="98">
        <v>1</v>
      </c>
      <c r="G211" s="103">
        <v>1</v>
      </c>
      <c r="H211" s="104"/>
      <c r="I211" s="79">
        <v>0</v>
      </c>
      <c r="J211" s="104"/>
      <c r="K211" s="79">
        <v>0</v>
      </c>
    </row>
    <row r="212" spans="2:11" ht="19.95" customHeight="1" x14ac:dyDescent="0.3">
      <c r="B212" s="5">
        <f>ROWS($A$117:A212)+200</f>
        <v>296</v>
      </c>
      <c r="C212" s="2" t="s">
        <v>241</v>
      </c>
      <c r="D212" s="59"/>
      <c r="E212" s="97">
        <v>1</v>
      </c>
      <c r="F212" s="98">
        <v>2</v>
      </c>
      <c r="G212" s="103">
        <v>1</v>
      </c>
      <c r="H212" s="104"/>
      <c r="I212" s="79">
        <v>0</v>
      </c>
      <c r="J212" s="104"/>
      <c r="K212" s="79">
        <v>0</v>
      </c>
    </row>
    <row r="213" spans="2:11" ht="19.95" customHeight="1" x14ac:dyDescent="0.3">
      <c r="B213" s="5">
        <f>ROWS($A$117:A213)+200</f>
        <v>297</v>
      </c>
      <c r="C213" s="2" t="s">
        <v>242</v>
      </c>
      <c r="D213" s="59"/>
      <c r="E213" s="97">
        <v>1</v>
      </c>
      <c r="F213" s="98">
        <v>20</v>
      </c>
      <c r="G213" s="103">
        <v>1</v>
      </c>
      <c r="H213" s="104"/>
      <c r="I213" s="79">
        <v>0</v>
      </c>
      <c r="J213" s="104"/>
      <c r="K213" s="79">
        <v>0</v>
      </c>
    </row>
    <row r="214" spans="2:11" ht="19.95" customHeight="1" x14ac:dyDescent="0.3">
      <c r="B214" s="5">
        <f>ROWS($A$117:A214)+200</f>
        <v>298</v>
      </c>
      <c r="C214" s="2" t="s">
        <v>243</v>
      </c>
      <c r="D214" s="59"/>
      <c r="E214" s="97">
        <v>1</v>
      </c>
      <c r="F214" s="98">
        <v>20</v>
      </c>
      <c r="G214" s="103">
        <v>1</v>
      </c>
      <c r="H214" s="104"/>
      <c r="I214" s="79">
        <v>0</v>
      </c>
      <c r="J214" s="104"/>
      <c r="K214" s="79">
        <v>0</v>
      </c>
    </row>
    <row r="215" spans="2:11" ht="19.95" customHeight="1" x14ac:dyDescent="0.3">
      <c r="B215" s="5">
        <f>ROWS($A$117:A215)+200</f>
        <v>299</v>
      </c>
      <c r="C215" s="2" t="s">
        <v>244</v>
      </c>
      <c r="D215" s="59"/>
      <c r="E215" s="97">
        <v>1</v>
      </c>
      <c r="F215" s="98">
        <v>6</v>
      </c>
      <c r="G215" s="103">
        <v>1</v>
      </c>
      <c r="H215" s="104"/>
      <c r="I215" s="79">
        <v>0</v>
      </c>
      <c r="J215" s="104"/>
      <c r="K215" s="79">
        <v>0</v>
      </c>
    </row>
    <row r="216" spans="2:11" ht="19.95" customHeight="1" x14ac:dyDescent="0.3">
      <c r="B216" s="5">
        <f>ROWS($A$117:A216)+200</f>
        <v>300</v>
      </c>
      <c r="C216" s="2" t="s">
        <v>245</v>
      </c>
      <c r="D216" s="59"/>
      <c r="E216" s="97">
        <v>1</v>
      </c>
      <c r="F216" s="98">
        <v>6</v>
      </c>
      <c r="G216" s="103">
        <v>1</v>
      </c>
      <c r="H216" s="104"/>
      <c r="I216" s="79">
        <v>0</v>
      </c>
      <c r="J216" s="104"/>
      <c r="K216" s="79">
        <v>0</v>
      </c>
    </row>
    <row r="217" spans="2:11" ht="19.95" customHeight="1" x14ac:dyDescent="0.3">
      <c r="B217" s="5">
        <f>ROWS($A$117:A217)+200</f>
        <v>301</v>
      </c>
      <c r="C217" s="2" t="s">
        <v>267</v>
      </c>
      <c r="D217" s="59"/>
      <c r="E217" s="97">
        <v>1</v>
      </c>
      <c r="F217" s="98">
        <v>5</v>
      </c>
      <c r="G217" s="103">
        <v>1</v>
      </c>
      <c r="H217" s="104"/>
      <c r="I217" s="79">
        <v>0</v>
      </c>
      <c r="J217" s="104"/>
      <c r="K217" s="79">
        <v>0</v>
      </c>
    </row>
    <row r="218" spans="2:11" ht="19.95" customHeight="1" x14ac:dyDescent="0.3">
      <c r="B218" s="5">
        <f>ROWS($A$117:A218)+200</f>
        <v>302</v>
      </c>
      <c r="C218" s="2" t="s">
        <v>246</v>
      </c>
      <c r="D218" s="59"/>
      <c r="E218" s="97">
        <v>1</v>
      </c>
      <c r="F218" s="98">
        <v>2</v>
      </c>
      <c r="G218" s="103">
        <v>1</v>
      </c>
      <c r="H218" s="104"/>
      <c r="I218" s="79">
        <v>0</v>
      </c>
      <c r="J218" s="104"/>
      <c r="K218" s="79">
        <v>0</v>
      </c>
    </row>
    <row r="219" spans="2:11" ht="19.95" customHeight="1" x14ac:dyDescent="0.3">
      <c r="B219" s="5">
        <f>ROWS($A$117:A219)+200</f>
        <v>303</v>
      </c>
      <c r="C219" s="2" t="s">
        <v>247</v>
      </c>
      <c r="D219" s="59"/>
      <c r="E219" s="97">
        <v>1</v>
      </c>
      <c r="F219" s="98">
        <v>2</v>
      </c>
      <c r="G219" s="103">
        <v>1</v>
      </c>
      <c r="H219" s="104"/>
      <c r="I219" s="79">
        <v>0</v>
      </c>
      <c r="J219" s="104"/>
      <c r="K219" s="79">
        <v>0</v>
      </c>
    </row>
    <row r="220" spans="2:11" ht="19.95" customHeight="1" x14ac:dyDescent="0.3">
      <c r="B220" s="5">
        <f>ROWS($A$117:A220)+200</f>
        <v>304</v>
      </c>
      <c r="C220" s="2" t="s">
        <v>248</v>
      </c>
      <c r="D220" s="59"/>
      <c r="E220" s="97">
        <v>1</v>
      </c>
      <c r="F220" s="98">
        <v>2</v>
      </c>
      <c r="G220" s="103">
        <v>1</v>
      </c>
      <c r="H220" s="104"/>
      <c r="I220" s="79">
        <v>0</v>
      </c>
      <c r="J220" s="104"/>
      <c r="K220" s="79">
        <v>0</v>
      </c>
    </row>
    <row r="221" spans="2:11" ht="19.95" customHeight="1" x14ac:dyDescent="0.3">
      <c r="B221" s="5">
        <f>ROWS($A$117:A221)+200</f>
        <v>305</v>
      </c>
      <c r="C221" s="2" t="s">
        <v>249</v>
      </c>
      <c r="D221" s="59"/>
      <c r="E221" s="97">
        <v>1</v>
      </c>
      <c r="F221" s="98">
        <v>20</v>
      </c>
      <c r="G221" s="103">
        <v>1</v>
      </c>
      <c r="H221" s="104"/>
      <c r="I221" s="79">
        <v>0</v>
      </c>
      <c r="J221" s="104"/>
      <c r="K221" s="79">
        <v>0</v>
      </c>
    </row>
    <row r="222" spans="2:11" ht="19.95" customHeight="1" x14ac:dyDescent="0.3">
      <c r="B222" s="5">
        <f>ROWS($A$117:A222)+200</f>
        <v>306</v>
      </c>
      <c r="C222" s="2" t="s">
        <v>250</v>
      </c>
      <c r="D222" s="59"/>
      <c r="E222" s="97">
        <v>1</v>
      </c>
      <c r="F222" s="98">
        <v>5</v>
      </c>
      <c r="G222" s="103">
        <v>1</v>
      </c>
      <c r="H222" s="104"/>
      <c r="I222" s="79">
        <v>0</v>
      </c>
      <c r="J222" s="104"/>
      <c r="K222" s="79">
        <v>0</v>
      </c>
    </row>
    <row r="223" spans="2:11" ht="19.95" customHeight="1" x14ac:dyDescent="0.3">
      <c r="B223" s="5">
        <f>ROWS($A$117:A223)+200</f>
        <v>307</v>
      </c>
      <c r="C223" s="2" t="s">
        <v>251</v>
      </c>
      <c r="D223" s="59"/>
      <c r="E223" s="97">
        <v>1</v>
      </c>
      <c r="F223" s="98">
        <v>3</v>
      </c>
      <c r="G223" s="103">
        <v>1</v>
      </c>
      <c r="H223" s="104"/>
      <c r="I223" s="79">
        <v>0</v>
      </c>
      <c r="J223" s="104"/>
      <c r="K223" s="79">
        <v>0</v>
      </c>
    </row>
    <row r="224" spans="2:11" ht="19.95" customHeight="1" x14ac:dyDescent="0.3">
      <c r="B224" s="5">
        <f>ROWS($A$117:A224)+200</f>
        <v>308</v>
      </c>
      <c r="C224" s="2" t="s">
        <v>252</v>
      </c>
      <c r="D224" s="59"/>
      <c r="E224" s="97">
        <v>1</v>
      </c>
      <c r="F224" s="98">
        <v>20</v>
      </c>
      <c r="G224" s="103">
        <v>1</v>
      </c>
      <c r="H224" s="104"/>
      <c r="I224" s="79">
        <v>0</v>
      </c>
      <c r="J224" s="104"/>
      <c r="K224" s="79">
        <v>0</v>
      </c>
    </row>
    <row r="225" spans="2:11" ht="19.95" customHeight="1" x14ac:dyDescent="0.3">
      <c r="B225" s="5">
        <f>ROWS($A$117:A225)+200</f>
        <v>309</v>
      </c>
      <c r="C225" s="2" t="s">
        <v>253</v>
      </c>
      <c r="D225" s="59"/>
      <c r="E225" s="97">
        <v>1</v>
      </c>
      <c r="F225" s="98">
        <v>20</v>
      </c>
      <c r="G225" s="103">
        <v>1</v>
      </c>
      <c r="H225" s="104"/>
      <c r="I225" s="79">
        <v>0</v>
      </c>
      <c r="J225" s="104"/>
      <c r="K225" s="79">
        <v>0</v>
      </c>
    </row>
    <row r="226" spans="2:11" ht="19.95" customHeight="1" x14ac:dyDescent="0.3">
      <c r="B226" s="5">
        <f>ROWS($A$117:A226)+200</f>
        <v>310</v>
      </c>
      <c r="C226" s="2" t="s">
        <v>254</v>
      </c>
      <c r="D226" s="59"/>
      <c r="E226" s="97">
        <v>1</v>
      </c>
      <c r="F226" s="98">
        <v>20</v>
      </c>
      <c r="G226" s="103">
        <v>1</v>
      </c>
      <c r="H226" s="104"/>
      <c r="I226" s="79">
        <v>0</v>
      </c>
      <c r="J226" s="104"/>
      <c r="K226" s="79">
        <v>0</v>
      </c>
    </row>
    <row r="227" spans="2:11" ht="19.95" customHeight="1" x14ac:dyDescent="0.3">
      <c r="B227" s="5">
        <f>ROWS($A$117:A227)+200</f>
        <v>311</v>
      </c>
      <c r="C227" s="2" t="s">
        <v>255</v>
      </c>
      <c r="D227" s="59"/>
      <c r="E227" s="97">
        <v>1</v>
      </c>
      <c r="F227" s="98">
        <v>5</v>
      </c>
      <c r="G227" s="103">
        <v>1</v>
      </c>
      <c r="H227" s="104"/>
      <c r="I227" s="79">
        <v>0</v>
      </c>
      <c r="J227" s="104"/>
      <c r="K227" s="79">
        <v>0</v>
      </c>
    </row>
    <row r="228" spans="2:11" ht="19.95" customHeight="1" x14ac:dyDescent="0.3">
      <c r="B228" s="5">
        <f>ROWS($A$117:A228)+200</f>
        <v>312</v>
      </c>
      <c r="C228" s="2" t="s">
        <v>256</v>
      </c>
      <c r="D228" s="59"/>
      <c r="E228" s="97">
        <v>1</v>
      </c>
      <c r="F228" s="98">
        <v>1</v>
      </c>
      <c r="G228" s="103">
        <v>1</v>
      </c>
      <c r="H228" s="104"/>
      <c r="I228" s="79">
        <v>0</v>
      </c>
      <c r="J228" s="104"/>
      <c r="K228" s="79">
        <v>0</v>
      </c>
    </row>
    <row r="229" spans="2:11" ht="33.6" customHeight="1" x14ac:dyDescent="0.3">
      <c r="B229" s="5">
        <f>ROWS($A$117:A229)+200</f>
        <v>313</v>
      </c>
      <c r="C229" s="159" t="s">
        <v>271</v>
      </c>
      <c r="D229" s="160"/>
      <c r="E229" s="97">
        <v>1</v>
      </c>
      <c r="F229" s="98">
        <v>1</v>
      </c>
      <c r="G229" s="103">
        <v>1</v>
      </c>
      <c r="H229" s="104"/>
      <c r="I229" s="79">
        <v>0</v>
      </c>
      <c r="J229" s="104"/>
      <c r="K229" s="79">
        <v>0</v>
      </c>
    </row>
    <row r="230" spans="2:11" ht="19.95" customHeight="1" x14ac:dyDescent="0.3">
      <c r="B230" s="5">
        <f>ROWS($A$117:A230)+200</f>
        <v>314</v>
      </c>
      <c r="C230" s="2"/>
      <c r="D230" s="59"/>
      <c r="E230" s="97">
        <v>1</v>
      </c>
      <c r="F230" s="98">
        <v>1</v>
      </c>
      <c r="G230" s="103">
        <v>1</v>
      </c>
      <c r="H230" s="104"/>
      <c r="I230" s="79">
        <v>0</v>
      </c>
      <c r="J230" s="104"/>
      <c r="K230" s="79">
        <v>0</v>
      </c>
    </row>
    <row r="231" spans="2:11" ht="19.95" customHeight="1" x14ac:dyDescent="0.3">
      <c r="B231" s="5">
        <f>ROWS($A$117:A231)+200</f>
        <v>315</v>
      </c>
      <c r="C231" s="2"/>
      <c r="D231" s="59"/>
      <c r="E231" s="97">
        <v>1</v>
      </c>
      <c r="F231" s="98">
        <v>1</v>
      </c>
      <c r="G231" s="103">
        <v>1</v>
      </c>
      <c r="H231" s="104"/>
      <c r="I231" s="79">
        <v>0</v>
      </c>
      <c r="J231" s="104"/>
      <c r="K231" s="79">
        <v>0</v>
      </c>
    </row>
    <row r="232" spans="2:11" ht="19.95" customHeight="1" x14ac:dyDescent="0.3">
      <c r="B232" s="5">
        <f>ROWS($A$117:A232)+200</f>
        <v>316</v>
      </c>
      <c r="C232" s="2"/>
      <c r="D232" s="59"/>
      <c r="E232" s="97">
        <v>1</v>
      </c>
      <c r="F232" s="98">
        <v>1</v>
      </c>
      <c r="G232" s="103">
        <v>1</v>
      </c>
      <c r="H232" s="104"/>
      <c r="I232" s="79">
        <v>0</v>
      </c>
      <c r="J232" s="104"/>
      <c r="K232" s="79">
        <v>0</v>
      </c>
    </row>
    <row r="233" spans="2:11" ht="19.95" customHeight="1" x14ac:dyDescent="0.3">
      <c r="B233" s="5">
        <f>ROWS($A$117:A233)+200</f>
        <v>317</v>
      </c>
      <c r="C233" s="2"/>
      <c r="D233" s="59"/>
      <c r="E233" s="97">
        <v>1</v>
      </c>
      <c r="F233" s="98">
        <v>1</v>
      </c>
      <c r="G233" s="103">
        <v>1</v>
      </c>
      <c r="H233" s="104"/>
      <c r="I233" s="79">
        <v>0</v>
      </c>
      <c r="J233" s="104"/>
      <c r="K233" s="79">
        <v>0</v>
      </c>
    </row>
    <row r="234" spans="2:11" ht="19.95" customHeight="1" x14ac:dyDescent="0.3">
      <c r="B234" s="13" t="s">
        <v>19</v>
      </c>
      <c r="C234" s="14" t="s">
        <v>20</v>
      </c>
      <c r="D234" s="14"/>
      <c r="E234" s="88"/>
      <c r="F234" s="88"/>
      <c r="G234" s="89">
        <f>$G$255</f>
        <v>7.0000000000000007E-2</v>
      </c>
      <c r="H234" s="90"/>
      <c r="I234" s="91">
        <f>SUMPRODUCT($I117:$I233,$F$117:$F$233)*$G$234</f>
        <v>0</v>
      </c>
      <c r="J234" s="90"/>
      <c r="K234" s="91">
        <f>SUMPRODUCT($K117:$K233,$F$117:$F$233)*$G$234</f>
        <v>0</v>
      </c>
    </row>
    <row r="235" spans="2:11" customFormat="1" ht="30" customHeight="1" x14ac:dyDescent="0.3">
      <c r="B235" s="28" t="s">
        <v>42</v>
      </c>
      <c r="C235" s="27"/>
      <c r="D235" s="27"/>
      <c r="E235" s="105"/>
      <c r="F235" s="105"/>
      <c r="G235" s="106"/>
      <c r="H235" s="107"/>
      <c r="I235" s="108"/>
      <c r="J235" s="107"/>
      <c r="K235" s="108"/>
    </row>
    <row r="236" spans="2:11" ht="19.95" customHeight="1" x14ac:dyDescent="0.3">
      <c r="B236" s="5">
        <f>ROWS($A$236:A236)+330</f>
        <v>331</v>
      </c>
      <c r="C236" s="31"/>
      <c r="D236" s="62"/>
      <c r="E236" s="97">
        <v>1</v>
      </c>
      <c r="F236" s="98">
        <v>1</v>
      </c>
      <c r="G236" s="103">
        <v>0</v>
      </c>
      <c r="H236" s="104"/>
      <c r="I236" s="79">
        <v>0</v>
      </c>
      <c r="J236" s="104"/>
      <c r="K236" s="79">
        <v>0</v>
      </c>
    </row>
    <row r="237" spans="2:11" ht="19.95" customHeight="1" x14ac:dyDescent="0.3">
      <c r="B237" s="5">
        <f>ROWS($A$236:A237)+330</f>
        <v>332</v>
      </c>
      <c r="C237" s="31"/>
      <c r="D237" s="62"/>
      <c r="E237" s="97">
        <v>1</v>
      </c>
      <c r="F237" s="98">
        <v>1</v>
      </c>
      <c r="G237" s="103">
        <v>0</v>
      </c>
      <c r="H237" s="104"/>
      <c r="I237" s="79">
        <v>0</v>
      </c>
      <c r="J237" s="104"/>
      <c r="K237" s="79">
        <v>0</v>
      </c>
    </row>
    <row r="238" spans="2:11" ht="19.95" customHeight="1" x14ac:dyDescent="0.3">
      <c r="B238" s="5">
        <f>ROWS($A$236:A238)+330</f>
        <v>333</v>
      </c>
      <c r="C238" s="31"/>
      <c r="D238" s="62"/>
      <c r="E238" s="97">
        <v>1</v>
      </c>
      <c r="F238" s="98">
        <v>1</v>
      </c>
      <c r="G238" s="103">
        <v>0</v>
      </c>
      <c r="H238" s="104"/>
      <c r="I238" s="79">
        <v>0</v>
      </c>
      <c r="J238" s="104"/>
      <c r="K238" s="79">
        <v>0</v>
      </c>
    </row>
    <row r="239" spans="2:11" ht="19.95" customHeight="1" x14ac:dyDescent="0.3">
      <c r="B239" s="5">
        <f>ROWS($A$236:A239)+330</f>
        <v>334</v>
      </c>
      <c r="C239" s="31"/>
      <c r="D239" s="62"/>
      <c r="E239" s="97">
        <v>1</v>
      </c>
      <c r="F239" s="98">
        <v>1</v>
      </c>
      <c r="G239" s="103">
        <v>0</v>
      </c>
      <c r="H239" s="104"/>
      <c r="I239" s="79">
        <v>0</v>
      </c>
      <c r="J239" s="104"/>
      <c r="K239" s="79">
        <v>0</v>
      </c>
    </row>
    <row r="240" spans="2:11" ht="19.95" customHeight="1" x14ac:dyDescent="0.3">
      <c r="B240" s="5">
        <f>ROWS($A$236:A240)+330</f>
        <v>335</v>
      </c>
      <c r="C240" s="31"/>
      <c r="D240" s="62"/>
      <c r="E240" s="97">
        <v>1</v>
      </c>
      <c r="F240" s="98">
        <v>1</v>
      </c>
      <c r="G240" s="103">
        <v>0</v>
      </c>
      <c r="H240" s="104"/>
      <c r="I240" s="79">
        <v>0</v>
      </c>
      <c r="J240" s="104"/>
      <c r="K240" s="79">
        <v>0</v>
      </c>
    </row>
    <row r="241" spans="2:11" ht="19.95" customHeight="1" x14ac:dyDescent="0.3">
      <c r="B241" s="5">
        <f>ROWS($A$236:A241)+330</f>
        <v>336</v>
      </c>
      <c r="C241" s="31"/>
      <c r="D241" s="62"/>
      <c r="E241" s="97">
        <v>1</v>
      </c>
      <c r="F241" s="98">
        <v>1</v>
      </c>
      <c r="G241" s="103">
        <v>0</v>
      </c>
      <c r="H241" s="104"/>
      <c r="I241" s="79">
        <v>0</v>
      </c>
      <c r="J241" s="104"/>
      <c r="K241" s="79">
        <v>0</v>
      </c>
    </row>
    <row r="242" spans="2:11" ht="19.95" customHeight="1" x14ac:dyDescent="0.3">
      <c r="B242" s="5">
        <f>ROWS($A$236:A242)+330</f>
        <v>337</v>
      </c>
      <c r="C242" s="31"/>
      <c r="D242" s="62"/>
      <c r="E242" s="97">
        <v>1</v>
      </c>
      <c r="F242" s="98">
        <v>1</v>
      </c>
      <c r="G242" s="103">
        <v>0</v>
      </c>
      <c r="H242" s="104"/>
      <c r="I242" s="79">
        <v>0</v>
      </c>
      <c r="J242" s="104"/>
      <c r="K242" s="79">
        <v>0</v>
      </c>
    </row>
    <row r="243" spans="2:11" ht="19.95" customHeight="1" x14ac:dyDescent="0.3">
      <c r="B243" s="5">
        <f>ROWS($A$236:A243)+330</f>
        <v>338</v>
      </c>
      <c r="C243" s="31"/>
      <c r="D243" s="62"/>
      <c r="E243" s="97">
        <v>1</v>
      </c>
      <c r="F243" s="98">
        <v>1</v>
      </c>
      <c r="G243" s="103">
        <v>0</v>
      </c>
      <c r="H243" s="104"/>
      <c r="I243" s="79">
        <v>0</v>
      </c>
      <c r="J243" s="104"/>
      <c r="K243" s="79">
        <v>0</v>
      </c>
    </row>
    <row r="244" spans="2:11" ht="19.95" customHeight="1" x14ac:dyDescent="0.3">
      <c r="B244" s="5">
        <f>ROWS($A$236:A244)+330</f>
        <v>339</v>
      </c>
      <c r="C244" s="31"/>
      <c r="D244" s="62"/>
      <c r="E244" s="97">
        <v>1</v>
      </c>
      <c r="F244" s="98">
        <v>1</v>
      </c>
      <c r="G244" s="103">
        <v>0</v>
      </c>
      <c r="H244" s="104"/>
      <c r="I244" s="79">
        <v>0</v>
      </c>
      <c r="J244" s="104"/>
      <c r="K244" s="79">
        <v>0</v>
      </c>
    </row>
    <row r="245" spans="2:11" ht="19.95" customHeight="1" x14ac:dyDescent="0.3">
      <c r="B245" s="5">
        <f>ROWS($A$236:A245)+330</f>
        <v>340</v>
      </c>
      <c r="C245" s="31"/>
      <c r="D245" s="62"/>
      <c r="E245" s="97">
        <v>1</v>
      </c>
      <c r="F245" s="98">
        <v>1</v>
      </c>
      <c r="G245" s="103">
        <v>0</v>
      </c>
      <c r="H245" s="104"/>
      <c r="I245" s="79">
        <v>0</v>
      </c>
      <c r="J245" s="104"/>
      <c r="K245" s="79">
        <v>0</v>
      </c>
    </row>
    <row r="246" spans="2:11" customFormat="1" ht="30" customHeight="1" x14ac:dyDescent="0.3">
      <c r="B246" s="28" t="s">
        <v>2</v>
      </c>
      <c r="C246" s="27"/>
      <c r="D246" s="27"/>
      <c r="E246" s="105"/>
      <c r="F246" s="105"/>
      <c r="G246" s="106"/>
      <c r="H246" s="107"/>
      <c r="I246" s="108"/>
      <c r="J246" s="107"/>
      <c r="K246" s="108"/>
    </row>
    <row r="247" spans="2:11" ht="19.95" customHeight="1" x14ac:dyDescent="0.3">
      <c r="B247" s="5">
        <f>ROWS($A$247:A247)+400</f>
        <v>401</v>
      </c>
      <c r="C247" s="2" t="s">
        <v>30</v>
      </c>
      <c r="D247" s="59"/>
      <c r="E247" s="97">
        <v>1</v>
      </c>
      <c r="F247" s="98">
        <f>D256</f>
        <v>20</v>
      </c>
      <c r="G247" s="103">
        <f>$G$256</f>
        <v>0.02</v>
      </c>
      <c r="H247" s="104"/>
      <c r="I247" s="79">
        <v>0</v>
      </c>
      <c r="J247" s="104"/>
      <c r="K247" s="79">
        <v>0</v>
      </c>
    </row>
    <row r="248" spans="2:11" ht="19.95" customHeight="1" x14ac:dyDescent="0.3">
      <c r="B248" s="5">
        <f>ROWS($A$247:A248)+400</f>
        <v>402</v>
      </c>
      <c r="C248" s="33" t="s">
        <v>279</v>
      </c>
      <c r="D248" s="8"/>
      <c r="E248" s="97">
        <v>1</v>
      </c>
      <c r="F248" s="98">
        <f>D257</f>
        <v>5</v>
      </c>
      <c r="G248" s="103">
        <f>G257</f>
        <v>0</v>
      </c>
      <c r="H248" s="104"/>
      <c r="I248" s="79">
        <v>0</v>
      </c>
      <c r="J248" s="104"/>
      <c r="K248" s="79">
        <v>0</v>
      </c>
    </row>
    <row r="249" spans="2:11" ht="19.95" customHeight="1" x14ac:dyDescent="0.3">
      <c r="B249" s="5">
        <f>ROWS($A$247:A249)+400</f>
        <v>403</v>
      </c>
      <c r="C249" s="33" t="s">
        <v>280</v>
      </c>
      <c r="D249" s="8"/>
      <c r="E249" s="97">
        <v>1</v>
      </c>
      <c r="F249" s="98">
        <f>D258</f>
        <v>10</v>
      </c>
      <c r="G249" s="103">
        <f>$G$258</f>
        <v>0.03</v>
      </c>
      <c r="H249" s="104"/>
      <c r="I249" s="79">
        <v>0</v>
      </c>
      <c r="J249" s="104"/>
      <c r="K249" s="79">
        <v>0</v>
      </c>
    </row>
    <row r="250" spans="2:11" ht="19.95" customHeight="1" x14ac:dyDescent="0.3">
      <c r="B250" s="5">
        <f>ROWS($A$247:A250)+400</f>
        <v>404</v>
      </c>
      <c r="C250" s="33"/>
      <c r="D250" s="8"/>
      <c r="E250" s="97">
        <v>1</v>
      </c>
      <c r="F250" s="98">
        <f t="shared" ref="F250" si="0">D260</f>
        <v>0</v>
      </c>
      <c r="G250" s="103">
        <v>0</v>
      </c>
      <c r="H250" s="104"/>
      <c r="I250" s="79">
        <v>0</v>
      </c>
      <c r="J250" s="104"/>
      <c r="K250" s="79">
        <v>0</v>
      </c>
    </row>
    <row r="251" spans="2:11" s="37" customFormat="1" ht="30" customHeight="1" x14ac:dyDescent="0.3">
      <c r="B251" s="139" t="s">
        <v>29</v>
      </c>
      <c r="C251" s="36"/>
      <c r="D251" s="36"/>
      <c r="E251" s="109"/>
      <c r="F251" s="109"/>
      <c r="G251" s="110"/>
      <c r="H251" s="111"/>
      <c r="I251" s="112"/>
      <c r="J251" s="111"/>
      <c r="K251" s="112"/>
    </row>
    <row r="252" spans="2:11" ht="19.95" customHeight="1" x14ac:dyDescent="0.3">
      <c r="B252" s="140">
        <f>ROWS($A$252:A252)+500</f>
        <v>501</v>
      </c>
      <c r="C252" s="32" t="s">
        <v>281</v>
      </c>
      <c r="D252" s="9">
        <v>1</v>
      </c>
      <c r="E252" s="113"/>
      <c r="F252" s="117">
        <f t="shared" ref="F252:F257" si="1">D252</f>
        <v>1</v>
      </c>
      <c r="G252" s="114">
        <v>0.78</v>
      </c>
      <c r="H252" s="113"/>
      <c r="I252" s="115">
        <f>I13</f>
        <v>0</v>
      </c>
      <c r="J252" s="113"/>
      <c r="K252" s="115">
        <f>K13</f>
        <v>0</v>
      </c>
    </row>
    <row r="253" spans="2:11" ht="19.95" customHeight="1" x14ac:dyDescent="0.3">
      <c r="B253" s="140">
        <f>ROWS($A$252:A253)+500</f>
        <v>502</v>
      </c>
      <c r="C253" s="2" t="s">
        <v>56</v>
      </c>
      <c r="D253" s="63">
        <v>4</v>
      </c>
      <c r="E253" s="116"/>
      <c r="F253" s="117">
        <f t="shared" si="1"/>
        <v>4</v>
      </c>
      <c r="G253" s="118">
        <v>0.03</v>
      </c>
      <c r="H253" s="116"/>
      <c r="I253" s="119">
        <f>I22</f>
        <v>0</v>
      </c>
      <c r="J253" s="116"/>
      <c r="K253" s="119">
        <f>K22*$E$22</f>
        <v>0</v>
      </c>
    </row>
    <row r="254" spans="2:11" ht="19.95" customHeight="1" x14ac:dyDescent="0.3">
      <c r="B254" s="140">
        <f>ROWS($A$252:A254)+500</f>
        <v>503</v>
      </c>
      <c r="C254" s="2" t="s">
        <v>21</v>
      </c>
      <c r="D254" s="59">
        <v>1</v>
      </c>
      <c r="E254" s="116"/>
      <c r="F254" s="117">
        <f t="shared" si="1"/>
        <v>1</v>
      </c>
      <c r="G254" s="118">
        <v>7.0000000000000007E-2</v>
      </c>
      <c r="H254" s="116"/>
      <c r="I254" s="121">
        <f>I104</f>
        <v>0</v>
      </c>
      <c r="J254" s="116"/>
      <c r="K254" s="121">
        <f>K104</f>
        <v>0</v>
      </c>
    </row>
    <row r="255" spans="2:11" ht="19.95" customHeight="1" x14ac:dyDescent="0.3">
      <c r="B255" s="140">
        <f>ROWS($A$252:A255)+500</f>
        <v>504</v>
      </c>
      <c r="C255" s="2" t="s">
        <v>282</v>
      </c>
      <c r="D255" s="59">
        <v>1</v>
      </c>
      <c r="E255" s="116"/>
      <c r="F255" s="117">
        <f t="shared" si="1"/>
        <v>1</v>
      </c>
      <c r="G255" s="118">
        <v>7.0000000000000007E-2</v>
      </c>
      <c r="H255" s="116"/>
      <c r="I255" s="121">
        <f>I234</f>
        <v>0</v>
      </c>
      <c r="J255" s="116"/>
      <c r="K255" s="121">
        <f>K234</f>
        <v>0</v>
      </c>
    </row>
    <row r="256" spans="2:11" ht="19.95" customHeight="1" x14ac:dyDescent="0.3">
      <c r="B256" s="140">
        <f>ROWS($A$252:A256)+500</f>
        <v>505</v>
      </c>
      <c r="C256" s="2" t="s">
        <v>31</v>
      </c>
      <c r="D256" s="64">
        <v>20</v>
      </c>
      <c r="E256" s="116"/>
      <c r="F256" s="117">
        <f t="shared" si="1"/>
        <v>20</v>
      </c>
      <c r="G256" s="118">
        <v>0.02</v>
      </c>
      <c r="H256" s="116"/>
      <c r="I256" s="119">
        <f>I247*$F256</f>
        <v>0</v>
      </c>
      <c r="J256" s="116"/>
      <c r="K256" s="119">
        <f>K247*$F256</f>
        <v>0</v>
      </c>
    </row>
    <row r="257" spans="2:11" ht="19.95" customHeight="1" x14ac:dyDescent="0.3">
      <c r="B257" s="140">
        <f>ROWS($A$252:A257)+500</f>
        <v>506</v>
      </c>
      <c r="C257" s="2" t="s">
        <v>283</v>
      </c>
      <c r="D257" s="143">
        <v>5</v>
      </c>
      <c r="E257" s="116"/>
      <c r="F257" s="117">
        <f t="shared" si="1"/>
        <v>5</v>
      </c>
      <c r="G257" s="118">
        <v>0</v>
      </c>
      <c r="H257" s="116"/>
      <c r="I257" s="119">
        <f t="shared" ref="I257:I258" si="2">I248*$F257</f>
        <v>0</v>
      </c>
      <c r="J257" s="116"/>
      <c r="K257" s="119">
        <f t="shared" ref="K257:K258" si="3">K248*$F257</f>
        <v>0</v>
      </c>
    </row>
    <row r="258" spans="2:11" ht="19.95" customHeight="1" x14ac:dyDescent="0.3">
      <c r="B258" s="140">
        <f>ROWS($A$252:A258)+500</f>
        <v>507</v>
      </c>
      <c r="C258" s="2" t="s">
        <v>280</v>
      </c>
      <c r="D258" s="59">
        <v>10</v>
      </c>
      <c r="E258" s="116"/>
      <c r="F258" s="117">
        <f>D258</f>
        <v>10</v>
      </c>
      <c r="G258" s="118">
        <v>0.03</v>
      </c>
      <c r="H258" s="116"/>
      <c r="I258" s="119">
        <f t="shared" si="2"/>
        <v>0</v>
      </c>
      <c r="J258" s="116"/>
      <c r="K258" s="119">
        <f t="shared" si="3"/>
        <v>0</v>
      </c>
    </row>
    <row r="259" spans="2:11" ht="19.95" customHeight="1" x14ac:dyDescent="0.3">
      <c r="B259" s="140">
        <f>ROWS($A$252:A259)+500</f>
        <v>508</v>
      </c>
      <c r="C259" s="141" t="s">
        <v>284</v>
      </c>
      <c r="D259" s="59"/>
      <c r="E259" s="116"/>
      <c r="F259" s="117"/>
      <c r="G259" s="118">
        <f>SUM(G252:G258)</f>
        <v>1.0000000000000002</v>
      </c>
      <c r="H259" s="116"/>
      <c r="I259" s="120">
        <f>SUMPRODUCT(I252:I253,$G252:$G253,$F252:$F253)+I254+I255+SUMPRODUCT(I256:I258,$G256:$G258)</f>
        <v>0</v>
      </c>
      <c r="J259" s="116"/>
      <c r="K259" s="120">
        <f>SUMPRODUCT(K252:K253,$G252:$G253,$F252:$F253)+K254+K255+SUMPRODUCT(K256:K258,$G256:$G258)</f>
        <v>0</v>
      </c>
    </row>
    <row r="261" spans="2:11" s="12" customFormat="1" ht="25.2" customHeight="1" x14ac:dyDescent="0.3">
      <c r="B261" s="47" t="s">
        <v>26</v>
      </c>
      <c r="C261" s="57"/>
      <c r="D261" s="164"/>
      <c r="E261" s="164"/>
      <c r="F261" s="164"/>
      <c r="G261" s="165"/>
      <c r="H261" s="166" t="s">
        <v>286</v>
      </c>
      <c r="I261" s="166"/>
      <c r="J261" s="166" t="s">
        <v>285</v>
      </c>
      <c r="K261" s="166"/>
    </row>
    <row r="262" spans="2:11" ht="45" customHeight="1" x14ac:dyDescent="0.3">
      <c r="B262" s="48"/>
      <c r="C262" s="25"/>
      <c r="D262" s="25"/>
      <c r="E262" s="25"/>
      <c r="F262" s="25"/>
      <c r="G262" s="55"/>
      <c r="H262" s="51" t="s">
        <v>25</v>
      </c>
      <c r="I262" s="52"/>
      <c r="J262" s="51" t="s">
        <v>25</v>
      </c>
      <c r="K262" s="52"/>
    </row>
    <row r="263" spans="2:11" ht="45" customHeight="1" x14ac:dyDescent="0.3">
      <c r="B263" s="49"/>
      <c r="C263" s="50"/>
      <c r="D263" s="50"/>
      <c r="E263" s="50"/>
      <c r="F263" s="50"/>
      <c r="G263" s="56"/>
      <c r="H263" s="53" t="s">
        <v>12</v>
      </c>
      <c r="I263" s="54"/>
      <c r="J263" s="53" t="s">
        <v>12</v>
      </c>
      <c r="K263" s="54"/>
    </row>
    <row r="265" spans="2:11" ht="30" customHeight="1" x14ac:dyDescent="0.3">
      <c r="B265" s="15" t="s">
        <v>7</v>
      </c>
      <c r="C265" s="16" t="s">
        <v>6</v>
      </c>
      <c r="D265" s="8"/>
      <c r="E265" s="8"/>
      <c r="F265" s="8"/>
      <c r="G265" s="17"/>
      <c r="H265" s="26" t="s">
        <v>8</v>
      </c>
      <c r="I265" s="18"/>
      <c r="J265" s="155"/>
      <c r="K265" s="156"/>
    </row>
    <row r="266" spans="2:11" ht="30" customHeight="1" x14ac:dyDescent="0.3">
      <c r="B266" s="19"/>
      <c r="C266" s="20"/>
      <c r="G266" s="21"/>
      <c r="H266" s="26" t="s">
        <v>9</v>
      </c>
      <c r="I266" s="18"/>
      <c r="J266" s="155"/>
      <c r="K266" s="156"/>
    </row>
    <row r="267" spans="2:11" ht="30" customHeight="1" x14ac:dyDescent="0.3">
      <c r="B267" s="19"/>
      <c r="C267" s="20"/>
      <c r="G267" s="21"/>
      <c r="H267" s="26" t="s">
        <v>24</v>
      </c>
      <c r="I267" s="18"/>
      <c r="J267" s="34"/>
      <c r="K267" s="35"/>
    </row>
    <row r="268" spans="2:11" ht="30" customHeight="1" x14ac:dyDescent="0.3">
      <c r="B268" s="19"/>
      <c r="C268" s="20"/>
      <c r="G268" s="21"/>
      <c r="H268" s="26" t="s">
        <v>22</v>
      </c>
      <c r="I268" s="18"/>
      <c r="J268" s="155"/>
      <c r="K268" s="156"/>
    </row>
    <row r="269" spans="2:11" ht="30" customHeight="1" x14ac:dyDescent="0.3">
      <c r="B269" s="19"/>
      <c r="C269" s="20"/>
      <c r="G269" s="21"/>
      <c r="H269" s="26" t="s">
        <v>23</v>
      </c>
      <c r="I269" s="18"/>
      <c r="J269" s="155"/>
      <c r="K269" s="156"/>
    </row>
    <row r="270" spans="2:11" ht="30" customHeight="1" x14ac:dyDescent="0.3">
      <c r="B270" s="19"/>
      <c r="C270" s="20"/>
      <c r="G270" s="21"/>
      <c r="H270" s="26" t="s">
        <v>10</v>
      </c>
      <c r="I270" s="18"/>
      <c r="J270" s="34"/>
      <c r="K270" s="35"/>
    </row>
    <row r="271" spans="2:11" ht="45" customHeight="1" x14ac:dyDescent="0.3">
      <c r="B271" s="22"/>
      <c r="C271" s="23"/>
      <c r="D271" s="9"/>
      <c r="E271" s="9"/>
      <c r="F271" s="9"/>
      <c r="G271" s="24"/>
      <c r="H271" s="26" t="s">
        <v>11</v>
      </c>
      <c r="I271" s="18"/>
      <c r="J271" s="155"/>
      <c r="K271" s="156"/>
    </row>
  </sheetData>
  <sheetProtection algorithmName="SHA-512" hashValue="xzlGw2LJB3SZxAv2XghuYtJ0yEoqYEDh79hRcf9WEW7awa2qL/NwklqnwSL0oCfdHnO2e4vv3EVA0s3lUsJyDw==" saltValue="pw6iTodj9XVbcxIxJsoauw==" spinCount="100000" sheet="1" objects="1" scenarios="1"/>
  <protectedRanges>
    <protectedRange sqref="N89 H86:K103 H83:H85 J83:J85 H66:K82 H65 J65 H55:K64 H54 J54 H48:K53 J46:J47 H46:H47 H43:K45 J38:J42 H38:H42 H35:K37 J34 H34 H32:K33 J30:J31 H30:H31 H28:K29 J24:J27 H24:H27" name="טווח2"/>
    <protectedRange sqref="H6:K9 D3 H13:H22 I22 J13:J22 I13 K13 K22 H106:K115 C106:D115 H117 H117:K229 H236:K245 C236:D245 H247:K250 H262:K263 J265:K271" name="טווח1"/>
  </protectedRanges>
  <mergeCells count="37">
    <mergeCell ref="B7:G7"/>
    <mergeCell ref="H7:I7"/>
    <mergeCell ref="J7:K7"/>
    <mergeCell ref="B1:K1"/>
    <mergeCell ref="B3:C3"/>
    <mergeCell ref="D3:G3"/>
    <mergeCell ref="H3:I3"/>
    <mergeCell ref="J3:K3"/>
    <mergeCell ref="B4:G4"/>
    <mergeCell ref="H4:I4"/>
    <mergeCell ref="J4:K4"/>
    <mergeCell ref="H5:I5"/>
    <mergeCell ref="J5:K5"/>
    <mergeCell ref="B6:G6"/>
    <mergeCell ref="H6:I6"/>
    <mergeCell ref="J6:K6"/>
    <mergeCell ref="D27:D34"/>
    <mergeCell ref="B8:G8"/>
    <mergeCell ref="H8:I8"/>
    <mergeCell ref="J8:K8"/>
    <mergeCell ref="B9:G9"/>
    <mergeCell ref="H9:I9"/>
    <mergeCell ref="J9:K9"/>
    <mergeCell ref="B10:G10"/>
    <mergeCell ref="H10:I10"/>
    <mergeCell ref="J10:K10"/>
    <mergeCell ref="B12:D12"/>
    <mergeCell ref="D24:D26"/>
    <mergeCell ref="J268:K268"/>
    <mergeCell ref="J269:K269"/>
    <mergeCell ref="J271:K271"/>
    <mergeCell ref="C229:D229"/>
    <mergeCell ref="D261:G261"/>
    <mergeCell ref="H261:I261"/>
    <mergeCell ref="J261:K261"/>
    <mergeCell ref="J265:K265"/>
    <mergeCell ref="J266:K266"/>
  </mergeCells>
  <conditionalFormatting sqref="G259">
    <cfRule type="cellIs" dxfId="4" priority="1" operator="notEqual">
      <formula>1</formula>
    </cfRule>
  </conditionalFormatting>
  <dataValidations count="2">
    <dataValidation type="decimal" allowBlank="1" showInputMessage="1" showErrorMessage="1" sqref="I48:I53 I55:I64 K32:K33 K43:K45 K48:K53 K55:K64 K66:K82 I35:I37 I66:I82 I43:I45 K86:K104 I86:I104 K35:K37 K13:K22 I13:I22 K117:K233 I117:I233 I28:I29 I32:I33 K28:K29" xr:uid="{00000000-0002-0000-0400-000000000000}">
      <formula1>0</formula1>
      <formula2>100000</formula2>
    </dataValidation>
    <dataValidation type="decimal" allowBlank="1" showInputMessage="1" showErrorMessage="1" sqref="K234 I234 I247:I250 K236:K245 I106:I115 K106:K115 I236:I245 K247:K250" xr:uid="{00000000-0002-0000-0400-000001000000}">
      <formula1>0</formula1>
      <formula2>10000</formula2>
    </dataValidation>
  </dataValidations>
  <hyperlinks>
    <hyperlink ref="B1:K1" location="'הצעת מחיר '!A1" display="טופס הצעת מחיר לאספקת כסאות גלגלים ממונעים ואחזקתם" xr:uid="{00000000-0004-0000-0400-000000000000}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270"/>
  <sheetViews>
    <sheetView showGridLines="0" rightToLeft="1" zoomScale="70" zoomScaleNormal="7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B8" sqref="B8:G8"/>
    </sheetView>
  </sheetViews>
  <sheetFormatPr defaultColWidth="8.77734375" defaultRowHeight="14.4" x14ac:dyDescent="0.3"/>
  <cols>
    <col min="1" max="1" width="1.21875" style="1" customWidth="1"/>
    <col min="2" max="2" width="4.44140625" style="1" customWidth="1"/>
    <col min="3" max="3" width="33" style="1" customWidth="1"/>
    <col min="4" max="4" width="25.6640625" style="1" customWidth="1"/>
    <col min="5" max="6" width="6.6640625" style="1" customWidth="1"/>
    <col min="7" max="7" width="6.6640625" style="7" customWidth="1"/>
    <col min="8" max="11" width="12.6640625" style="1" customWidth="1"/>
    <col min="12" max="12" width="8.77734375" style="1"/>
    <col min="13" max="21" width="4.21875" style="1" customWidth="1"/>
    <col min="22" max="16384" width="8.77734375" style="1"/>
  </cols>
  <sheetData>
    <row r="1" spans="2:11" ht="23.4" x14ac:dyDescent="0.3">
      <c r="B1" s="174" t="s">
        <v>57</v>
      </c>
      <c r="C1" s="174"/>
      <c r="D1" s="174"/>
      <c r="E1" s="174"/>
      <c r="F1" s="174"/>
      <c r="G1" s="174"/>
      <c r="H1" s="174"/>
      <c r="I1" s="174"/>
      <c r="J1" s="174"/>
      <c r="K1" s="174"/>
    </row>
    <row r="3" spans="2:11" s="12" customFormat="1" ht="25.2" customHeight="1" x14ac:dyDescent="0.3">
      <c r="B3" s="157" t="s">
        <v>65</v>
      </c>
      <c r="C3" s="158"/>
      <c r="D3" s="175"/>
      <c r="E3" s="175"/>
      <c r="F3" s="175"/>
      <c r="G3" s="176"/>
      <c r="H3" s="177" t="s">
        <v>33</v>
      </c>
      <c r="I3" s="177"/>
      <c r="J3" s="177" t="s">
        <v>33</v>
      </c>
      <c r="K3" s="177"/>
    </row>
    <row r="4" spans="2:11" ht="40.5" customHeight="1" x14ac:dyDescent="0.3">
      <c r="B4" s="178"/>
      <c r="C4" s="179"/>
      <c r="D4" s="179"/>
      <c r="E4" s="179"/>
      <c r="F4" s="179"/>
      <c r="G4" s="180"/>
      <c r="H4" s="181" t="s">
        <v>290</v>
      </c>
      <c r="I4" s="181"/>
      <c r="J4" s="181" t="s">
        <v>290</v>
      </c>
      <c r="K4" s="181"/>
    </row>
    <row r="5" spans="2:11" ht="22.95" customHeight="1" x14ac:dyDescent="0.3">
      <c r="B5" s="44"/>
      <c r="C5" s="38"/>
      <c r="D5" s="38"/>
      <c r="E5" s="38"/>
      <c r="F5" s="38"/>
      <c r="G5" s="45"/>
      <c r="H5" s="182" t="s">
        <v>73</v>
      </c>
      <c r="I5" s="182"/>
      <c r="J5" s="182" t="s">
        <v>149</v>
      </c>
      <c r="K5" s="182"/>
    </row>
    <row r="6" spans="2:11" s="12" customFormat="1" ht="25.95" customHeight="1" x14ac:dyDescent="0.3">
      <c r="B6" s="167" t="s">
        <v>60</v>
      </c>
      <c r="C6" s="168"/>
      <c r="D6" s="168"/>
      <c r="E6" s="168"/>
      <c r="F6" s="168"/>
      <c r="G6" s="169"/>
      <c r="H6" s="170"/>
      <c r="I6" s="170"/>
      <c r="J6" s="170"/>
      <c r="K6" s="170"/>
    </row>
    <row r="7" spans="2:11" s="12" customFormat="1" ht="25.95" customHeight="1" x14ac:dyDescent="0.3">
      <c r="B7" s="167" t="s">
        <v>61</v>
      </c>
      <c r="C7" s="168"/>
      <c r="D7" s="168"/>
      <c r="E7" s="168"/>
      <c r="F7" s="168"/>
      <c r="G7" s="169"/>
      <c r="H7" s="170"/>
      <c r="I7" s="170"/>
      <c r="J7" s="170"/>
      <c r="K7" s="170"/>
    </row>
    <row r="8" spans="2:11" s="12" customFormat="1" ht="25.95" customHeight="1" x14ac:dyDescent="0.3">
      <c r="B8" s="167" t="s">
        <v>62</v>
      </c>
      <c r="C8" s="168"/>
      <c r="D8" s="168"/>
      <c r="E8" s="168"/>
      <c r="F8" s="168"/>
      <c r="G8" s="169"/>
      <c r="H8" s="170"/>
      <c r="I8" s="170"/>
      <c r="J8" s="170"/>
      <c r="K8" s="170"/>
    </row>
    <row r="9" spans="2:11" s="12" customFormat="1" ht="25.95" customHeight="1" x14ac:dyDescent="0.3">
      <c r="B9" s="167" t="s">
        <v>63</v>
      </c>
      <c r="C9" s="168"/>
      <c r="D9" s="168"/>
      <c r="E9" s="168"/>
      <c r="F9" s="168"/>
      <c r="G9" s="169"/>
      <c r="H9" s="170"/>
      <c r="I9" s="170"/>
      <c r="J9" s="170"/>
      <c r="K9" s="170"/>
    </row>
    <row r="10" spans="2:11" s="12" customFormat="1" ht="25.95" customHeight="1" x14ac:dyDescent="0.3">
      <c r="B10" s="167" t="s">
        <v>64</v>
      </c>
      <c r="C10" s="168"/>
      <c r="D10" s="168"/>
      <c r="E10" s="168"/>
      <c r="F10" s="168"/>
      <c r="G10" s="169"/>
      <c r="H10" s="171">
        <v>36</v>
      </c>
      <c r="I10" s="171"/>
      <c r="J10" s="171">
        <f>$H$10</f>
        <v>36</v>
      </c>
      <c r="K10" s="171"/>
    </row>
    <row r="11" spans="2:11" s="12" customFormat="1" ht="13.95" customHeight="1" thickBot="1" x14ac:dyDescent="0.35"/>
    <row r="12" spans="2:11" s="25" customFormat="1" ht="30" customHeight="1" thickBot="1" x14ac:dyDescent="0.35">
      <c r="B12" s="172" t="s">
        <v>1</v>
      </c>
      <c r="C12" s="173"/>
      <c r="D12" s="173"/>
      <c r="E12" s="65" t="s">
        <v>5</v>
      </c>
      <c r="F12" s="66" t="s">
        <v>41</v>
      </c>
      <c r="G12" s="67" t="s">
        <v>27</v>
      </c>
      <c r="H12" s="68" t="s">
        <v>0</v>
      </c>
      <c r="I12" s="69" t="s">
        <v>28</v>
      </c>
      <c r="J12" s="68" t="s">
        <v>0</v>
      </c>
      <c r="K12" s="69" t="s">
        <v>28</v>
      </c>
    </row>
    <row r="13" spans="2:11" ht="19.95" customHeight="1" x14ac:dyDescent="0.3">
      <c r="B13" s="42">
        <v>1</v>
      </c>
      <c r="C13" s="40" t="s">
        <v>69</v>
      </c>
      <c r="D13" s="58"/>
      <c r="E13" s="70">
        <v>1</v>
      </c>
      <c r="F13" s="71">
        <v>1</v>
      </c>
      <c r="G13" s="72">
        <f>$G$251</f>
        <v>0.78</v>
      </c>
      <c r="H13" s="73"/>
      <c r="I13" s="74">
        <v>0</v>
      </c>
      <c r="J13" s="73"/>
      <c r="K13" s="74">
        <v>0</v>
      </c>
    </row>
    <row r="14" spans="2:11" ht="19.95" customHeight="1" x14ac:dyDescent="0.3">
      <c r="B14" s="43"/>
      <c r="C14" s="142" t="s">
        <v>66</v>
      </c>
      <c r="D14" s="59"/>
      <c r="E14" s="75"/>
      <c r="F14" s="76"/>
      <c r="G14" s="77"/>
      <c r="H14" s="78"/>
      <c r="I14" s="41"/>
      <c r="J14" s="78"/>
      <c r="K14" s="41"/>
    </row>
    <row r="15" spans="2:11" ht="19.95" customHeight="1" x14ac:dyDescent="0.3">
      <c r="B15" s="43"/>
      <c r="C15" s="142" t="s">
        <v>74</v>
      </c>
      <c r="D15" s="59"/>
      <c r="E15" s="75"/>
      <c r="F15" s="76"/>
      <c r="G15" s="77"/>
      <c r="H15" s="78"/>
      <c r="I15" s="41"/>
      <c r="J15" s="78"/>
      <c r="K15" s="41"/>
    </row>
    <row r="16" spans="2:11" ht="19.95" customHeight="1" x14ac:dyDescent="0.3">
      <c r="B16" s="43"/>
      <c r="C16" s="142" t="s">
        <v>72</v>
      </c>
      <c r="D16" s="59"/>
      <c r="E16" s="75"/>
      <c r="F16" s="76"/>
      <c r="G16" s="77"/>
      <c r="H16" s="78"/>
      <c r="I16" s="41"/>
      <c r="J16" s="78"/>
      <c r="K16" s="41"/>
    </row>
    <row r="17" spans="2:11" ht="19.95" customHeight="1" x14ac:dyDescent="0.3">
      <c r="B17" s="43"/>
      <c r="C17" s="142" t="s">
        <v>67</v>
      </c>
      <c r="D17" s="59"/>
      <c r="E17" s="75"/>
      <c r="F17" s="76"/>
      <c r="G17" s="77"/>
      <c r="H17" s="78"/>
      <c r="I17" s="41"/>
      <c r="J17" s="78"/>
      <c r="K17" s="41"/>
    </row>
    <row r="18" spans="2:11" ht="19.95" customHeight="1" x14ac:dyDescent="0.3">
      <c r="B18" s="43"/>
      <c r="C18" s="142" t="s">
        <v>68</v>
      </c>
      <c r="D18" s="59"/>
      <c r="E18" s="75"/>
      <c r="F18" s="76"/>
      <c r="G18" s="77"/>
      <c r="H18" s="78"/>
      <c r="I18" s="41"/>
      <c r="J18" s="78"/>
      <c r="K18" s="41"/>
    </row>
    <row r="19" spans="2:11" ht="19.95" customHeight="1" x14ac:dyDescent="0.3">
      <c r="B19" s="43"/>
      <c r="C19" s="142" t="s">
        <v>70</v>
      </c>
      <c r="D19" s="59"/>
      <c r="E19" s="75"/>
      <c r="F19" s="76"/>
      <c r="G19" s="77"/>
      <c r="H19" s="78"/>
      <c r="I19" s="41"/>
      <c r="J19" s="78"/>
      <c r="K19" s="41"/>
    </row>
    <row r="20" spans="2:11" ht="19.95" customHeight="1" x14ac:dyDescent="0.3">
      <c r="B20" s="43"/>
      <c r="C20" s="142" t="s">
        <v>339</v>
      </c>
      <c r="D20" s="59"/>
      <c r="E20" s="75"/>
      <c r="F20" s="76"/>
      <c r="G20" s="77"/>
      <c r="H20" s="78"/>
      <c r="I20" s="41"/>
      <c r="J20" s="78"/>
      <c r="K20" s="41"/>
    </row>
    <row r="21" spans="2:11" ht="19.95" customHeight="1" x14ac:dyDescent="0.3">
      <c r="B21" s="5"/>
      <c r="C21" s="142" t="s">
        <v>71</v>
      </c>
      <c r="D21" s="59"/>
      <c r="E21" s="80"/>
      <c r="F21" s="81"/>
      <c r="G21" s="82"/>
      <c r="H21" s="78"/>
      <c r="I21" s="41"/>
      <c r="J21" s="78"/>
      <c r="K21" s="41"/>
    </row>
    <row r="22" spans="2:11" ht="19.95" customHeight="1" thickBot="1" x14ac:dyDescent="0.35">
      <c r="B22" s="3">
        <v>2</v>
      </c>
      <c r="C22" s="4" t="s">
        <v>18</v>
      </c>
      <c r="D22" s="60"/>
      <c r="E22" s="83">
        <v>1</v>
      </c>
      <c r="F22" s="84">
        <v>1</v>
      </c>
      <c r="G22" s="85">
        <f>$G$252</f>
        <v>0.03</v>
      </c>
      <c r="H22" s="86"/>
      <c r="I22" s="87">
        <v>0</v>
      </c>
      <c r="J22" s="86"/>
      <c r="K22" s="87">
        <v>0</v>
      </c>
    </row>
    <row r="23" spans="2:11" s="30" customFormat="1" ht="30" customHeight="1" x14ac:dyDescent="0.3">
      <c r="B23" s="28" t="s">
        <v>36</v>
      </c>
      <c r="C23" s="29"/>
      <c r="D23" s="29"/>
      <c r="E23" s="92"/>
      <c r="F23" s="93" t="s">
        <v>41</v>
      </c>
      <c r="G23" s="94"/>
      <c r="H23" s="95"/>
      <c r="I23" s="96"/>
      <c r="J23" s="95"/>
      <c r="K23" s="96"/>
    </row>
    <row r="24" spans="2:11" ht="19.95" customHeight="1" x14ac:dyDescent="0.3">
      <c r="B24" s="5">
        <f>ROWS($A$24:A24)+10</f>
        <v>11</v>
      </c>
      <c r="C24" s="6" t="s">
        <v>75</v>
      </c>
      <c r="D24" s="161" t="s">
        <v>78</v>
      </c>
      <c r="E24" s="97">
        <v>1</v>
      </c>
      <c r="F24" s="98">
        <v>0</v>
      </c>
      <c r="G24" s="99">
        <v>1</v>
      </c>
      <c r="H24" s="100"/>
      <c r="I24" s="101" t="s">
        <v>3</v>
      </c>
      <c r="J24" s="100"/>
      <c r="K24" s="101" t="s">
        <v>3</v>
      </c>
    </row>
    <row r="25" spans="2:11" ht="19.95" customHeight="1" x14ac:dyDescent="0.3">
      <c r="B25" s="5">
        <f>ROWS($A$24:A25)+10</f>
        <v>12</v>
      </c>
      <c r="C25" s="6" t="s">
        <v>76</v>
      </c>
      <c r="D25" s="162"/>
      <c r="E25" s="97">
        <v>1</v>
      </c>
      <c r="F25" s="98">
        <v>0</v>
      </c>
      <c r="G25" s="99">
        <v>1</v>
      </c>
      <c r="H25" s="100"/>
      <c r="I25" s="101" t="s">
        <v>3</v>
      </c>
      <c r="J25" s="100"/>
      <c r="K25" s="101" t="s">
        <v>3</v>
      </c>
    </row>
    <row r="26" spans="2:11" ht="19.95" customHeight="1" x14ac:dyDescent="0.3">
      <c r="B26" s="5">
        <f>ROWS($A$24:A26)+10</f>
        <v>13</v>
      </c>
      <c r="C26" s="6" t="s">
        <v>77</v>
      </c>
      <c r="D26" s="163"/>
      <c r="E26" s="97">
        <v>1</v>
      </c>
      <c r="F26" s="98">
        <v>0</v>
      </c>
      <c r="G26" s="99">
        <v>1</v>
      </c>
      <c r="H26" s="100"/>
      <c r="I26" s="101" t="s">
        <v>3</v>
      </c>
      <c r="J26" s="100"/>
      <c r="K26" s="101" t="s">
        <v>3</v>
      </c>
    </row>
    <row r="27" spans="2:11" ht="19.95" customHeight="1" x14ac:dyDescent="0.3">
      <c r="B27" s="5">
        <f>ROWS($A$24:A27)+10</f>
        <v>14</v>
      </c>
      <c r="C27" s="6" t="s">
        <v>150</v>
      </c>
      <c r="D27" s="161" t="s">
        <v>152</v>
      </c>
      <c r="E27" s="97">
        <v>1</v>
      </c>
      <c r="F27" s="98">
        <v>0</v>
      </c>
      <c r="G27" s="99">
        <v>1</v>
      </c>
      <c r="H27" s="100"/>
      <c r="I27" s="101" t="s">
        <v>3</v>
      </c>
      <c r="J27" s="100"/>
      <c r="K27" s="101" t="s">
        <v>3</v>
      </c>
    </row>
    <row r="28" spans="2:11" ht="19.95" customHeight="1" x14ac:dyDescent="0.3">
      <c r="B28" s="5">
        <f>ROWS($A$24:A28)+10</f>
        <v>15</v>
      </c>
      <c r="C28" s="6" t="s">
        <v>136</v>
      </c>
      <c r="D28" s="162"/>
      <c r="E28" s="97">
        <v>1</v>
      </c>
      <c r="F28" s="98">
        <v>0</v>
      </c>
      <c r="G28" s="99">
        <v>1</v>
      </c>
      <c r="H28" s="100"/>
      <c r="I28" s="101" t="s">
        <v>3</v>
      </c>
      <c r="J28" s="100"/>
      <c r="K28" s="101" t="s">
        <v>3</v>
      </c>
    </row>
    <row r="29" spans="2:11" ht="19.95" customHeight="1" x14ac:dyDescent="0.3">
      <c r="B29" s="5">
        <f>ROWS($A$24:A29)+10</f>
        <v>16</v>
      </c>
      <c r="C29" s="6" t="s">
        <v>137</v>
      </c>
      <c r="D29" s="162"/>
      <c r="E29" s="97">
        <v>1</v>
      </c>
      <c r="F29" s="98">
        <v>1</v>
      </c>
      <c r="G29" s="99">
        <v>1</v>
      </c>
      <c r="H29" s="100"/>
      <c r="I29" s="79">
        <v>0</v>
      </c>
      <c r="J29" s="100"/>
      <c r="K29" s="79">
        <v>0</v>
      </c>
    </row>
    <row r="30" spans="2:11" ht="19.95" customHeight="1" x14ac:dyDescent="0.3">
      <c r="B30" s="5">
        <f>ROWS($A$24:A30)+10</f>
        <v>17</v>
      </c>
      <c r="C30" s="6" t="s">
        <v>138</v>
      </c>
      <c r="D30" s="162"/>
      <c r="E30" s="97">
        <v>1</v>
      </c>
      <c r="F30" s="98">
        <v>1</v>
      </c>
      <c r="G30" s="99">
        <v>1</v>
      </c>
      <c r="H30" s="100"/>
      <c r="I30" s="79">
        <v>0</v>
      </c>
      <c r="J30" s="100"/>
      <c r="K30" s="79">
        <v>0</v>
      </c>
    </row>
    <row r="31" spans="2:11" ht="19.95" customHeight="1" x14ac:dyDescent="0.3">
      <c r="B31" s="5">
        <f>ROWS($A$24:A31)+10</f>
        <v>18</v>
      </c>
      <c r="C31" s="6" t="s">
        <v>79</v>
      </c>
      <c r="D31" s="162"/>
      <c r="E31" s="97">
        <v>1</v>
      </c>
      <c r="F31" s="98">
        <v>2</v>
      </c>
      <c r="G31" s="99">
        <v>1</v>
      </c>
      <c r="H31" s="100"/>
      <c r="I31" s="101" t="s">
        <v>3</v>
      </c>
      <c r="J31" s="100"/>
      <c r="K31" s="101" t="s">
        <v>3</v>
      </c>
    </row>
    <row r="32" spans="2:11" ht="19.95" customHeight="1" x14ac:dyDescent="0.3">
      <c r="B32" s="5">
        <f>ROWS($A$24:A32)+10</f>
        <v>19</v>
      </c>
      <c r="C32" s="6" t="s">
        <v>151</v>
      </c>
      <c r="D32" s="162"/>
      <c r="E32" s="97">
        <v>1</v>
      </c>
      <c r="F32" s="98">
        <v>2</v>
      </c>
      <c r="G32" s="99">
        <v>1</v>
      </c>
      <c r="H32" s="100"/>
      <c r="I32" s="101" t="s">
        <v>3</v>
      </c>
      <c r="J32" s="100"/>
      <c r="K32" s="101" t="s">
        <v>3</v>
      </c>
    </row>
    <row r="33" spans="2:11" ht="19.95" customHeight="1" x14ac:dyDescent="0.3">
      <c r="B33" s="5">
        <f>ROWS($A$24:A33)+10</f>
        <v>20</v>
      </c>
      <c r="C33" s="6" t="s">
        <v>139</v>
      </c>
      <c r="D33" s="162"/>
      <c r="E33" s="97">
        <v>1</v>
      </c>
      <c r="F33" s="98">
        <v>2</v>
      </c>
      <c r="G33" s="99">
        <v>1</v>
      </c>
      <c r="H33" s="100"/>
      <c r="I33" s="101" t="s">
        <v>3</v>
      </c>
      <c r="J33" s="100"/>
      <c r="K33" s="101" t="s">
        <v>3</v>
      </c>
    </row>
    <row r="34" spans="2:11" ht="19.95" customHeight="1" x14ac:dyDescent="0.3">
      <c r="B34" s="5">
        <f>ROWS($A$24:A34)+10</f>
        <v>21</v>
      </c>
      <c r="C34" s="6" t="s">
        <v>278</v>
      </c>
      <c r="D34" s="163"/>
      <c r="E34" s="97">
        <v>1</v>
      </c>
      <c r="F34" s="98">
        <v>1</v>
      </c>
      <c r="G34" s="99">
        <v>1</v>
      </c>
      <c r="H34" s="100"/>
      <c r="I34" s="79">
        <v>0</v>
      </c>
      <c r="J34" s="100"/>
      <c r="K34" s="79">
        <v>0</v>
      </c>
    </row>
    <row r="35" spans="2:11" ht="19.95" customHeight="1" x14ac:dyDescent="0.3">
      <c r="B35" s="5">
        <f>ROWS($A$24:A35)+10</f>
        <v>22</v>
      </c>
      <c r="C35" s="6" t="s">
        <v>80</v>
      </c>
      <c r="D35" s="59"/>
      <c r="E35" s="97">
        <v>1</v>
      </c>
      <c r="F35" s="98">
        <v>1</v>
      </c>
      <c r="G35" s="99">
        <v>1</v>
      </c>
      <c r="H35" s="100"/>
      <c r="I35" s="79">
        <v>0</v>
      </c>
      <c r="J35" s="100"/>
      <c r="K35" s="79">
        <v>0</v>
      </c>
    </row>
    <row r="36" spans="2:11" ht="19.95" customHeight="1" x14ac:dyDescent="0.3">
      <c r="B36" s="5">
        <f>ROWS($A$24:A36)+10</f>
        <v>23</v>
      </c>
      <c r="C36" s="6" t="s">
        <v>134</v>
      </c>
      <c r="D36" s="59"/>
      <c r="E36" s="97">
        <v>1</v>
      </c>
      <c r="F36" s="98">
        <v>1</v>
      </c>
      <c r="G36" s="99">
        <v>1</v>
      </c>
      <c r="H36" s="100"/>
      <c r="I36" s="79">
        <v>0</v>
      </c>
      <c r="J36" s="100"/>
      <c r="K36" s="79">
        <v>0</v>
      </c>
    </row>
    <row r="37" spans="2:11" ht="19.95" customHeight="1" x14ac:dyDescent="0.3">
      <c r="B37" s="5">
        <f>ROWS($A$24:A37)+10</f>
        <v>24</v>
      </c>
      <c r="C37" s="6" t="s">
        <v>135</v>
      </c>
      <c r="D37" s="59"/>
      <c r="E37" s="97">
        <v>1</v>
      </c>
      <c r="F37" s="98">
        <v>1</v>
      </c>
      <c r="G37" s="99">
        <v>1</v>
      </c>
      <c r="H37" s="100"/>
      <c r="I37" s="79">
        <v>0</v>
      </c>
      <c r="J37" s="100"/>
      <c r="K37" s="79">
        <v>0</v>
      </c>
    </row>
    <row r="38" spans="2:11" ht="19.95" customHeight="1" x14ac:dyDescent="0.3">
      <c r="B38" s="5">
        <f>ROWS($A$24:A38)+10</f>
        <v>25</v>
      </c>
      <c r="C38" s="6" t="s">
        <v>146</v>
      </c>
      <c r="D38" s="59"/>
      <c r="E38" s="97">
        <v>1</v>
      </c>
      <c r="F38" s="98">
        <v>6</v>
      </c>
      <c r="G38" s="99">
        <v>1</v>
      </c>
      <c r="H38" s="100"/>
      <c r="I38" s="101" t="s">
        <v>3</v>
      </c>
      <c r="J38" s="100"/>
      <c r="K38" s="101" t="s">
        <v>3</v>
      </c>
    </row>
    <row r="39" spans="2:11" ht="19.95" customHeight="1" x14ac:dyDescent="0.3">
      <c r="B39" s="5">
        <f>ROWS($A$24:A39)+10</f>
        <v>26</v>
      </c>
      <c r="C39" s="6" t="s">
        <v>82</v>
      </c>
      <c r="D39" s="59"/>
      <c r="E39" s="97">
        <v>1</v>
      </c>
      <c r="F39" s="98">
        <v>6</v>
      </c>
      <c r="G39" s="99">
        <v>1</v>
      </c>
      <c r="H39" s="100"/>
      <c r="I39" s="101" t="s">
        <v>3</v>
      </c>
      <c r="J39" s="100"/>
      <c r="K39" s="101" t="s">
        <v>3</v>
      </c>
    </row>
    <row r="40" spans="2:11" ht="19.95" customHeight="1" x14ac:dyDescent="0.3">
      <c r="B40" s="5">
        <f>ROWS($A$24:A40)+10</f>
        <v>27</v>
      </c>
      <c r="C40" s="6" t="s">
        <v>81</v>
      </c>
      <c r="D40" s="59"/>
      <c r="E40" s="97">
        <v>1</v>
      </c>
      <c r="F40" s="98">
        <v>6</v>
      </c>
      <c r="G40" s="99">
        <v>1</v>
      </c>
      <c r="H40" s="100"/>
      <c r="I40" s="101" t="s">
        <v>3</v>
      </c>
      <c r="J40" s="100"/>
      <c r="K40" s="101" t="s">
        <v>3</v>
      </c>
    </row>
    <row r="41" spans="2:11" ht="19.95" customHeight="1" x14ac:dyDescent="0.3">
      <c r="B41" s="5">
        <f>ROWS($A$24:A41)+10</f>
        <v>28</v>
      </c>
      <c r="C41" s="6" t="s">
        <v>83</v>
      </c>
      <c r="D41" s="59"/>
      <c r="E41" s="97">
        <v>1</v>
      </c>
      <c r="F41" s="98">
        <v>6</v>
      </c>
      <c r="G41" s="99">
        <v>1</v>
      </c>
      <c r="H41" s="100"/>
      <c r="I41" s="101" t="s">
        <v>3</v>
      </c>
      <c r="J41" s="100"/>
      <c r="K41" s="101" t="s">
        <v>3</v>
      </c>
    </row>
    <row r="42" spans="2:11" ht="19.95" customHeight="1" x14ac:dyDescent="0.3">
      <c r="B42" s="5">
        <f>ROWS($A$24:A42)+10</f>
        <v>29</v>
      </c>
      <c r="C42" s="6" t="s">
        <v>84</v>
      </c>
      <c r="D42" s="59"/>
      <c r="E42" s="97">
        <v>1</v>
      </c>
      <c r="F42" s="98">
        <v>6</v>
      </c>
      <c r="G42" s="99">
        <v>1</v>
      </c>
      <c r="H42" s="100"/>
      <c r="I42" s="101" t="s">
        <v>3</v>
      </c>
      <c r="J42" s="100"/>
      <c r="K42" s="101" t="s">
        <v>3</v>
      </c>
    </row>
    <row r="43" spans="2:11" ht="19.95" customHeight="1" x14ac:dyDescent="0.3">
      <c r="B43" s="5">
        <f>ROWS($A$24:A43)+10</f>
        <v>30</v>
      </c>
      <c r="C43" s="6" t="s">
        <v>140</v>
      </c>
      <c r="D43" s="59"/>
      <c r="E43" s="97">
        <v>1</v>
      </c>
      <c r="F43" s="98">
        <v>6</v>
      </c>
      <c r="G43" s="99">
        <v>1</v>
      </c>
      <c r="H43" s="100"/>
      <c r="I43" s="79">
        <v>0</v>
      </c>
      <c r="J43" s="100"/>
      <c r="K43" s="79">
        <v>0</v>
      </c>
    </row>
    <row r="44" spans="2:11" ht="19.95" customHeight="1" x14ac:dyDescent="0.3">
      <c r="B44" s="5">
        <f>ROWS($A$24:A44)+10</f>
        <v>31</v>
      </c>
      <c r="C44" s="6" t="s">
        <v>141</v>
      </c>
      <c r="D44" s="59"/>
      <c r="E44" s="97">
        <v>1</v>
      </c>
      <c r="F44" s="98">
        <v>4</v>
      </c>
      <c r="G44" s="99">
        <v>1</v>
      </c>
      <c r="H44" s="100"/>
      <c r="I44" s="79">
        <v>0</v>
      </c>
      <c r="J44" s="100"/>
      <c r="K44" s="79">
        <v>0</v>
      </c>
    </row>
    <row r="45" spans="2:11" ht="19.95" customHeight="1" x14ac:dyDescent="0.3">
      <c r="B45" s="5">
        <f>ROWS($A$24:A45)+10</f>
        <v>32</v>
      </c>
      <c r="C45" s="6" t="s">
        <v>142</v>
      </c>
      <c r="D45" s="59"/>
      <c r="E45" s="97">
        <v>1</v>
      </c>
      <c r="F45" s="98">
        <v>2</v>
      </c>
      <c r="G45" s="99">
        <v>1</v>
      </c>
      <c r="H45" s="100"/>
      <c r="I45" s="79">
        <v>0</v>
      </c>
      <c r="J45" s="100"/>
      <c r="K45" s="79">
        <v>0</v>
      </c>
    </row>
    <row r="46" spans="2:11" ht="19.95" customHeight="1" x14ac:dyDescent="0.3">
      <c r="B46" s="5">
        <f>ROWS($A$24:A46)+10</f>
        <v>33</v>
      </c>
      <c r="C46" s="6" t="s">
        <v>85</v>
      </c>
      <c r="D46" s="59"/>
      <c r="E46" s="97">
        <v>1</v>
      </c>
      <c r="F46" s="98">
        <v>6</v>
      </c>
      <c r="G46" s="99">
        <v>1</v>
      </c>
      <c r="H46" s="100"/>
      <c r="I46" s="101" t="s">
        <v>3</v>
      </c>
      <c r="J46" s="100"/>
      <c r="K46" s="101" t="s">
        <v>3</v>
      </c>
    </row>
    <row r="47" spans="2:11" ht="19.95" customHeight="1" x14ac:dyDescent="0.3">
      <c r="B47" s="5">
        <f>ROWS($A$24:A47)+10</f>
        <v>34</v>
      </c>
      <c r="C47" s="6" t="s">
        <v>145</v>
      </c>
      <c r="D47" s="59"/>
      <c r="E47" s="97">
        <v>1</v>
      </c>
      <c r="F47" s="98">
        <v>6</v>
      </c>
      <c r="G47" s="99">
        <v>1</v>
      </c>
      <c r="H47" s="100"/>
      <c r="I47" s="101" t="s">
        <v>3</v>
      </c>
      <c r="J47" s="100"/>
      <c r="K47" s="101" t="s">
        <v>3</v>
      </c>
    </row>
    <row r="48" spans="2:11" ht="19.95" customHeight="1" x14ac:dyDescent="0.3">
      <c r="B48" s="5">
        <f>ROWS($A$24:A48)+10</f>
        <v>35</v>
      </c>
      <c r="C48" s="6" t="s">
        <v>143</v>
      </c>
      <c r="D48" s="59"/>
      <c r="E48" s="97">
        <v>1</v>
      </c>
      <c r="F48" s="98">
        <v>6</v>
      </c>
      <c r="G48" s="99">
        <v>1</v>
      </c>
      <c r="H48" s="100"/>
      <c r="I48" s="79">
        <v>0</v>
      </c>
      <c r="J48" s="100"/>
      <c r="K48" s="79">
        <v>0</v>
      </c>
    </row>
    <row r="49" spans="2:11" ht="19.95" customHeight="1" x14ac:dyDescent="0.3">
      <c r="B49" s="5">
        <f>ROWS($A$24:A49)+10</f>
        <v>36</v>
      </c>
      <c r="C49" s="6" t="s">
        <v>86</v>
      </c>
      <c r="D49" s="59"/>
      <c r="E49" s="97">
        <v>1</v>
      </c>
      <c r="F49" s="98">
        <v>6</v>
      </c>
      <c r="G49" s="99">
        <v>1</v>
      </c>
      <c r="H49" s="100"/>
      <c r="I49" s="79">
        <v>0</v>
      </c>
      <c r="J49" s="100"/>
      <c r="K49" s="79">
        <v>0</v>
      </c>
    </row>
    <row r="50" spans="2:11" ht="19.95" customHeight="1" x14ac:dyDescent="0.3">
      <c r="B50" s="5">
        <f>ROWS($A$24:A50)+10</f>
        <v>37</v>
      </c>
      <c r="C50" s="6" t="s">
        <v>87</v>
      </c>
      <c r="D50" s="59"/>
      <c r="E50" s="97">
        <v>1</v>
      </c>
      <c r="F50" s="98">
        <v>3</v>
      </c>
      <c r="G50" s="99">
        <v>1</v>
      </c>
      <c r="H50" s="100"/>
      <c r="I50" s="79">
        <v>0</v>
      </c>
      <c r="J50" s="100"/>
      <c r="K50" s="79">
        <v>0</v>
      </c>
    </row>
    <row r="51" spans="2:11" ht="19.95" customHeight="1" x14ac:dyDescent="0.3">
      <c r="B51" s="5">
        <f>ROWS($A$24:A51)+10</f>
        <v>38</v>
      </c>
      <c r="C51" s="39" t="s">
        <v>88</v>
      </c>
      <c r="D51" s="59"/>
      <c r="E51" s="97">
        <v>1</v>
      </c>
      <c r="F51" s="98">
        <v>3</v>
      </c>
      <c r="G51" s="99">
        <v>1</v>
      </c>
      <c r="H51" s="100"/>
      <c r="I51" s="79">
        <v>0</v>
      </c>
      <c r="J51" s="100"/>
      <c r="K51" s="79">
        <v>0</v>
      </c>
    </row>
    <row r="52" spans="2:11" ht="19.95" customHeight="1" x14ac:dyDescent="0.3">
      <c r="B52" s="5">
        <f>ROWS($A$24:A52)+10</f>
        <v>39</v>
      </c>
      <c r="C52" s="6" t="s">
        <v>89</v>
      </c>
      <c r="D52" s="59"/>
      <c r="E52" s="97">
        <v>1</v>
      </c>
      <c r="F52" s="98">
        <v>3</v>
      </c>
      <c r="G52" s="99">
        <v>1</v>
      </c>
      <c r="H52" s="100"/>
      <c r="I52" s="79">
        <v>0</v>
      </c>
      <c r="J52" s="100"/>
      <c r="K52" s="79">
        <v>0</v>
      </c>
    </row>
    <row r="53" spans="2:11" ht="19.95" customHeight="1" x14ac:dyDescent="0.3">
      <c r="B53" s="5">
        <f>ROWS($A$24:A53)+10</f>
        <v>40</v>
      </c>
      <c r="C53" s="6" t="s">
        <v>90</v>
      </c>
      <c r="D53" s="59"/>
      <c r="E53" s="97">
        <v>1</v>
      </c>
      <c r="F53" s="98">
        <v>2</v>
      </c>
      <c r="G53" s="99">
        <v>1</v>
      </c>
      <c r="H53" s="100"/>
      <c r="I53" s="79">
        <v>0</v>
      </c>
      <c r="J53" s="100"/>
      <c r="K53" s="79">
        <v>0</v>
      </c>
    </row>
    <row r="54" spans="2:11" ht="19.95" customHeight="1" x14ac:dyDescent="0.3">
      <c r="B54" s="5">
        <f>ROWS($A$24:A54)+10</f>
        <v>41</v>
      </c>
      <c r="C54" s="6" t="s">
        <v>91</v>
      </c>
      <c r="D54" s="59"/>
      <c r="E54" s="97">
        <v>1</v>
      </c>
      <c r="F54" s="98">
        <v>2</v>
      </c>
      <c r="G54" s="99">
        <v>1</v>
      </c>
      <c r="H54" s="100"/>
      <c r="I54" s="101" t="s">
        <v>3</v>
      </c>
      <c r="J54" s="100"/>
      <c r="K54" s="101" t="s">
        <v>3</v>
      </c>
    </row>
    <row r="55" spans="2:11" ht="19.95" customHeight="1" x14ac:dyDescent="0.3">
      <c r="B55" s="5">
        <f>ROWS($A$24:A55)+10</f>
        <v>42</v>
      </c>
      <c r="C55" s="6" t="s">
        <v>92</v>
      </c>
      <c r="D55" s="59"/>
      <c r="E55" s="97">
        <v>1</v>
      </c>
      <c r="F55" s="98">
        <v>6</v>
      </c>
      <c r="G55" s="99">
        <v>1</v>
      </c>
      <c r="H55" s="100"/>
      <c r="I55" s="79">
        <v>0</v>
      </c>
      <c r="J55" s="100"/>
      <c r="K55" s="79">
        <v>0</v>
      </c>
    </row>
    <row r="56" spans="2:11" ht="19.95" customHeight="1" x14ac:dyDescent="0.3">
      <c r="B56" s="5">
        <f>ROWS($A$24:A56)+10</f>
        <v>43</v>
      </c>
      <c r="C56" s="6" t="s">
        <v>100</v>
      </c>
      <c r="D56" s="59"/>
      <c r="E56" s="97">
        <v>1</v>
      </c>
      <c r="F56" s="98">
        <v>1</v>
      </c>
      <c r="G56" s="99">
        <v>2</v>
      </c>
      <c r="H56" s="100"/>
      <c r="I56" s="79">
        <v>0</v>
      </c>
      <c r="J56" s="100"/>
      <c r="K56" s="79">
        <v>0</v>
      </c>
    </row>
    <row r="57" spans="2:11" ht="19.95" customHeight="1" x14ac:dyDescent="0.3">
      <c r="B57" s="5">
        <f>ROWS($A$24:A57)+10</f>
        <v>44</v>
      </c>
      <c r="C57" s="6" t="s">
        <v>93</v>
      </c>
      <c r="D57" s="59"/>
      <c r="E57" s="97">
        <v>1</v>
      </c>
      <c r="F57" s="98">
        <v>1</v>
      </c>
      <c r="G57" s="99">
        <v>1</v>
      </c>
      <c r="H57" s="100"/>
      <c r="I57" s="79">
        <v>0</v>
      </c>
      <c r="J57" s="100"/>
      <c r="K57" s="79">
        <v>0</v>
      </c>
    </row>
    <row r="58" spans="2:11" ht="19.95" customHeight="1" x14ac:dyDescent="0.3">
      <c r="B58" s="5">
        <f>ROWS($A$24:A58)+10</f>
        <v>45</v>
      </c>
      <c r="C58" s="6" t="s">
        <v>95</v>
      </c>
      <c r="D58" s="59"/>
      <c r="E58" s="97">
        <v>1</v>
      </c>
      <c r="F58" s="98">
        <v>2</v>
      </c>
      <c r="G58" s="99">
        <v>1</v>
      </c>
      <c r="H58" s="100"/>
      <c r="I58" s="79">
        <v>0</v>
      </c>
      <c r="J58" s="100"/>
      <c r="K58" s="79">
        <v>0</v>
      </c>
    </row>
    <row r="59" spans="2:11" ht="19.95" customHeight="1" x14ac:dyDescent="0.3">
      <c r="B59" s="5">
        <f>ROWS($A$24:A59)+10</f>
        <v>46</v>
      </c>
      <c r="C59" s="6" t="s">
        <v>94</v>
      </c>
      <c r="D59" s="59"/>
      <c r="E59" s="97">
        <v>1</v>
      </c>
      <c r="F59" s="98">
        <v>1</v>
      </c>
      <c r="G59" s="99">
        <v>1</v>
      </c>
      <c r="H59" s="100"/>
      <c r="I59" s="79">
        <v>0</v>
      </c>
      <c r="J59" s="100"/>
      <c r="K59" s="79">
        <v>0</v>
      </c>
    </row>
    <row r="60" spans="2:11" ht="19.95" customHeight="1" x14ac:dyDescent="0.3">
      <c r="B60" s="5">
        <f>ROWS($A$24:A60)+10</f>
        <v>47</v>
      </c>
      <c r="C60" s="6" t="s">
        <v>96</v>
      </c>
      <c r="D60" s="59"/>
      <c r="E60" s="97">
        <v>1</v>
      </c>
      <c r="F60" s="98">
        <v>1</v>
      </c>
      <c r="G60" s="99">
        <v>1</v>
      </c>
      <c r="H60" s="100"/>
      <c r="I60" s="79">
        <v>0</v>
      </c>
      <c r="J60" s="100"/>
      <c r="K60" s="79">
        <v>0</v>
      </c>
    </row>
    <row r="61" spans="2:11" ht="19.95" customHeight="1" x14ac:dyDescent="0.3">
      <c r="B61" s="5">
        <f>ROWS($A$24:A61)+10</f>
        <v>48</v>
      </c>
      <c r="C61" s="6" t="s">
        <v>97</v>
      </c>
      <c r="D61" s="59"/>
      <c r="E61" s="97">
        <v>1</v>
      </c>
      <c r="F61" s="98">
        <v>4</v>
      </c>
      <c r="G61" s="99">
        <v>1</v>
      </c>
      <c r="H61" s="100"/>
      <c r="I61" s="79">
        <v>0</v>
      </c>
      <c r="J61" s="100"/>
      <c r="K61" s="79">
        <v>0</v>
      </c>
    </row>
    <row r="62" spans="2:11" ht="19.95" customHeight="1" x14ac:dyDescent="0.3">
      <c r="B62" s="5">
        <f>ROWS($A$24:A62)+10</f>
        <v>49</v>
      </c>
      <c r="C62" s="6" t="s">
        <v>98</v>
      </c>
      <c r="D62" s="59"/>
      <c r="E62" s="97">
        <v>1</v>
      </c>
      <c r="F62" s="98">
        <v>4</v>
      </c>
      <c r="G62" s="99">
        <v>1</v>
      </c>
      <c r="H62" s="100"/>
      <c r="I62" s="79">
        <v>0</v>
      </c>
      <c r="J62" s="100"/>
      <c r="K62" s="79">
        <v>0</v>
      </c>
    </row>
    <row r="63" spans="2:11" ht="19.95" customHeight="1" x14ac:dyDescent="0.3">
      <c r="B63" s="5">
        <f>ROWS($A$24:A63)+10</f>
        <v>50</v>
      </c>
      <c r="C63" s="39" t="s">
        <v>99</v>
      </c>
      <c r="D63" s="59"/>
      <c r="E63" s="97">
        <v>1</v>
      </c>
      <c r="F63" s="98">
        <v>2</v>
      </c>
      <c r="G63" s="99">
        <v>1</v>
      </c>
      <c r="H63" s="100"/>
      <c r="I63" s="79">
        <v>0</v>
      </c>
      <c r="J63" s="100"/>
      <c r="K63" s="79">
        <v>0</v>
      </c>
    </row>
    <row r="64" spans="2:11" ht="19.95" customHeight="1" x14ac:dyDescent="0.3">
      <c r="B64" s="5">
        <f>ROWS($A$24:A64)+10</f>
        <v>51</v>
      </c>
      <c r="C64" s="6" t="s">
        <v>101</v>
      </c>
      <c r="D64" s="59"/>
      <c r="E64" s="97">
        <v>1</v>
      </c>
      <c r="F64" s="98">
        <v>4</v>
      </c>
      <c r="G64" s="99">
        <v>1</v>
      </c>
      <c r="H64" s="100"/>
      <c r="I64" s="79">
        <v>0</v>
      </c>
      <c r="J64" s="100"/>
      <c r="K64" s="79">
        <v>0</v>
      </c>
    </row>
    <row r="65" spans="2:11" ht="19.95" customHeight="1" x14ac:dyDescent="0.3">
      <c r="B65" s="5">
        <f>ROWS($A$24:A65)+10</f>
        <v>52</v>
      </c>
      <c r="C65" s="6" t="s">
        <v>102</v>
      </c>
      <c r="D65" s="59"/>
      <c r="E65" s="97">
        <v>1</v>
      </c>
      <c r="F65" s="98">
        <v>8</v>
      </c>
      <c r="G65" s="99">
        <v>1</v>
      </c>
      <c r="H65" s="100"/>
      <c r="I65" s="101" t="s">
        <v>3</v>
      </c>
      <c r="J65" s="100"/>
      <c r="K65" s="101" t="s">
        <v>3</v>
      </c>
    </row>
    <row r="66" spans="2:11" ht="19.95" customHeight="1" x14ac:dyDescent="0.3">
      <c r="B66" s="5">
        <f>ROWS($A$24:A66)+10</f>
        <v>53</v>
      </c>
      <c r="C66" s="6" t="s">
        <v>104</v>
      </c>
      <c r="D66" s="59"/>
      <c r="E66" s="97">
        <v>1</v>
      </c>
      <c r="F66" s="98">
        <v>2</v>
      </c>
      <c r="G66" s="99">
        <v>1</v>
      </c>
      <c r="H66" s="100"/>
      <c r="I66" s="79">
        <v>0</v>
      </c>
      <c r="J66" s="100"/>
      <c r="K66" s="79">
        <v>0</v>
      </c>
    </row>
    <row r="67" spans="2:11" ht="19.95" customHeight="1" x14ac:dyDescent="0.3">
      <c r="B67" s="5">
        <f>ROWS($A$24:A67)+10</f>
        <v>54</v>
      </c>
      <c r="C67" s="6" t="s">
        <v>103</v>
      </c>
      <c r="D67" s="59"/>
      <c r="E67" s="97">
        <v>1</v>
      </c>
      <c r="F67" s="98">
        <v>2</v>
      </c>
      <c r="G67" s="99">
        <v>1</v>
      </c>
      <c r="H67" s="100"/>
      <c r="I67" s="79">
        <v>0</v>
      </c>
      <c r="J67" s="100"/>
      <c r="K67" s="79">
        <v>0</v>
      </c>
    </row>
    <row r="68" spans="2:11" ht="19.95" customHeight="1" x14ac:dyDescent="0.3">
      <c r="B68" s="5">
        <f>ROWS($A$24:A68)+10</f>
        <v>55</v>
      </c>
      <c r="C68" s="6" t="s">
        <v>105</v>
      </c>
      <c r="D68" s="59"/>
      <c r="E68" s="97">
        <v>1</v>
      </c>
      <c r="F68" s="98">
        <v>2</v>
      </c>
      <c r="G68" s="99">
        <v>1</v>
      </c>
      <c r="H68" s="100"/>
      <c r="I68" s="79">
        <v>0</v>
      </c>
      <c r="J68" s="100"/>
      <c r="K68" s="79">
        <v>0</v>
      </c>
    </row>
    <row r="69" spans="2:11" ht="19.95" customHeight="1" x14ac:dyDescent="0.3">
      <c r="B69" s="5">
        <f>ROWS($A$24:A69)+10</f>
        <v>56</v>
      </c>
      <c r="C69" s="6" t="s">
        <v>106</v>
      </c>
      <c r="D69" s="59"/>
      <c r="E69" s="97">
        <v>1</v>
      </c>
      <c r="F69" s="98">
        <v>1</v>
      </c>
      <c r="G69" s="99">
        <v>1</v>
      </c>
      <c r="H69" s="100"/>
      <c r="I69" s="79">
        <v>0</v>
      </c>
      <c r="J69" s="100"/>
      <c r="K69" s="79">
        <v>0</v>
      </c>
    </row>
    <row r="70" spans="2:11" ht="19.95" customHeight="1" x14ac:dyDescent="0.3">
      <c r="B70" s="5">
        <f>ROWS($A$24:A70)+10</f>
        <v>57</v>
      </c>
      <c r="C70" s="6" t="s">
        <v>107</v>
      </c>
      <c r="D70" s="59"/>
      <c r="E70" s="97">
        <v>1</v>
      </c>
      <c r="F70" s="98">
        <v>1</v>
      </c>
      <c r="G70" s="99">
        <v>1</v>
      </c>
      <c r="H70" s="100"/>
      <c r="I70" s="79">
        <v>0</v>
      </c>
      <c r="J70" s="100"/>
      <c r="K70" s="79">
        <v>0</v>
      </c>
    </row>
    <row r="71" spans="2:11" ht="19.95" customHeight="1" x14ac:dyDescent="0.3">
      <c r="B71" s="5">
        <f>ROWS($A$24:A71)+10</f>
        <v>58</v>
      </c>
      <c r="C71" s="6" t="s">
        <v>108</v>
      </c>
      <c r="D71" s="61"/>
      <c r="E71" s="97">
        <v>1</v>
      </c>
      <c r="F71" s="98">
        <v>10</v>
      </c>
      <c r="G71" s="99">
        <v>1</v>
      </c>
      <c r="H71" s="100"/>
      <c r="I71" s="79">
        <v>0</v>
      </c>
      <c r="J71" s="100"/>
      <c r="K71" s="79">
        <v>0</v>
      </c>
    </row>
    <row r="72" spans="2:11" ht="19.95" customHeight="1" x14ac:dyDescent="0.3">
      <c r="B72" s="5">
        <f>ROWS($A$24:A72)+10</f>
        <v>59</v>
      </c>
      <c r="C72" s="6" t="s">
        <v>109</v>
      </c>
      <c r="D72" s="59"/>
      <c r="E72" s="97">
        <v>1</v>
      </c>
      <c r="F72" s="98">
        <v>10</v>
      </c>
      <c r="G72" s="99">
        <v>1</v>
      </c>
      <c r="H72" s="100"/>
      <c r="I72" s="79">
        <v>0</v>
      </c>
      <c r="J72" s="100"/>
      <c r="K72" s="79">
        <v>0</v>
      </c>
    </row>
    <row r="73" spans="2:11" ht="19.95" customHeight="1" x14ac:dyDescent="0.3">
      <c r="B73" s="5">
        <f>ROWS($A$24:A73)+10</f>
        <v>60</v>
      </c>
      <c r="C73" s="6" t="s">
        <v>110</v>
      </c>
      <c r="D73" s="59"/>
      <c r="E73" s="97">
        <v>1</v>
      </c>
      <c r="F73" s="98">
        <v>6</v>
      </c>
      <c r="G73" s="99">
        <v>1</v>
      </c>
      <c r="H73" s="100"/>
      <c r="I73" s="79">
        <v>0</v>
      </c>
      <c r="J73" s="100"/>
      <c r="K73" s="79">
        <v>0</v>
      </c>
    </row>
    <row r="74" spans="2:11" ht="19.95" customHeight="1" x14ac:dyDescent="0.3">
      <c r="B74" s="5">
        <f>ROWS($A$24:A74)+10</f>
        <v>61</v>
      </c>
      <c r="C74" s="6" t="s">
        <v>111</v>
      </c>
      <c r="D74" s="59"/>
      <c r="E74" s="97">
        <v>1</v>
      </c>
      <c r="F74" s="98">
        <v>5</v>
      </c>
      <c r="G74" s="99">
        <v>1</v>
      </c>
      <c r="H74" s="100"/>
      <c r="I74" s="79">
        <v>0</v>
      </c>
      <c r="J74" s="100"/>
      <c r="K74" s="79">
        <v>0</v>
      </c>
    </row>
    <row r="75" spans="2:11" ht="19.95" customHeight="1" x14ac:dyDescent="0.3">
      <c r="B75" s="5">
        <f>ROWS($A$24:A75)+10</f>
        <v>62</v>
      </c>
      <c r="C75" s="6" t="s">
        <v>112</v>
      </c>
      <c r="D75" s="59"/>
      <c r="E75" s="97">
        <v>1</v>
      </c>
      <c r="F75" s="98">
        <v>4</v>
      </c>
      <c r="G75" s="99">
        <v>1</v>
      </c>
      <c r="H75" s="100"/>
      <c r="I75" s="79">
        <v>0</v>
      </c>
      <c r="J75" s="100"/>
      <c r="K75" s="79">
        <v>0</v>
      </c>
    </row>
    <row r="76" spans="2:11" ht="19.95" customHeight="1" x14ac:dyDescent="0.3">
      <c r="B76" s="5">
        <f>ROWS($A$24:A76)+10</f>
        <v>63</v>
      </c>
      <c r="C76" s="46" t="s">
        <v>113</v>
      </c>
      <c r="D76" s="59"/>
      <c r="E76" s="97">
        <v>1</v>
      </c>
      <c r="F76" s="98">
        <v>10</v>
      </c>
      <c r="G76" s="99">
        <v>1</v>
      </c>
      <c r="H76" s="100"/>
      <c r="I76" s="79">
        <v>0</v>
      </c>
      <c r="J76" s="100"/>
      <c r="K76" s="79">
        <v>0</v>
      </c>
    </row>
    <row r="77" spans="2:11" ht="19.95" customHeight="1" x14ac:dyDescent="0.3">
      <c r="B77" s="5">
        <f>ROWS($A$24:A77)+10</f>
        <v>64</v>
      </c>
      <c r="C77" s="46" t="s">
        <v>114</v>
      </c>
      <c r="D77" s="59"/>
      <c r="E77" s="97">
        <v>1</v>
      </c>
      <c r="F77" s="98">
        <v>6</v>
      </c>
      <c r="G77" s="99">
        <v>1</v>
      </c>
      <c r="H77" s="100"/>
      <c r="I77" s="79">
        <v>0</v>
      </c>
      <c r="J77" s="100"/>
      <c r="K77" s="79">
        <v>0</v>
      </c>
    </row>
    <row r="78" spans="2:11" ht="19.95" customHeight="1" x14ac:dyDescent="0.3">
      <c r="B78" s="5">
        <f>ROWS($A$24:A78)+10</f>
        <v>65</v>
      </c>
      <c r="C78" s="39" t="s">
        <v>115</v>
      </c>
      <c r="D78" s="59"/>
      <c r="E78" s="97">
        <v>1</v>
      </c>
      <c r="F78" s="98">
        <v>6</v>
      </c>
      <c r="G78" s="99">
        <v>1</v>
      </c>
      <c r="H78" s="100"/>
      <c r="I78" s="79">
        <v>0</v>
      </c>
      <c r="J78" s="100"/>
      <c r="K78" s="79">
        <v>0</v>
      </c>
    </row>
    <row r="79" spans="2:11" ht="19.95" customHeight="1" x14ac:dyDescent="0.3">
      <c r="B79" s="5">
        <f>ROWS($A$24:A79)+10</f>
        <v>66</v>
      </c>
      <c r="C79" s="39" t="s">
        <v>116</v>
      </c>
      <c r="D79" s="61"/>
      <c r="E79" s="97">
        <v>1</v>
      </c>
      <c r="F79" s="98">
        <v>20</v>
      </c>
      <c r="G79" s="99">
        <v>1</v>
      </c>
      <c r="H79" s="100"/>
      <c r="I79" s="79">
        <v>0</v>
      </c>
      <c r="J79" s="100"/>
      <c r="K79" s="79">
        <v>0</v>
      </c>
    </row>
    <row r="80" spans="2:11" ht="19.95" customHeight="1" x14ac:dyDescent="0.3">
      <c r="B80" s="5">
        <f>ROWS($A$24:A80)+10</f>
        <v>67</v>
      </c>
      <c r="C80" s="39" t="s">
        <v>37</v>
      </c>
      <c r="D80" s="61"/>
      <c r="E80" s="97">
        <v>1</v>
      </c>
      <c r="F80" s="98">
        <v>20</v>
      </c>
      <c r="G80" s="99">
        <v>1</v>
      </c>
      <c r="H80" s="100"/>
      <c r="I80" s="79">
        <v>0</v>
      </c>
      <c r="J80" s="100"/>
      <c r="K80" s="79">
        <v>0</v>
      </c>
    </row>
    <row r="81" spans="2:11" ht="19.95" customHeight="1" x14ac:dyDescent="0.3">
      <c r="B81" s="5">
        <f>ROWS($A$24:A81)+10</f>
        <v>68</v>
      </c>
      <c r="C81" s="39" t="s">
        <v>117</v>
      </c>
      <c r="D81" s="61"/>
      <c r="E81" s="97">
        <v>1</v>
      </c>
      <c r="F81" s="98">
        <v>20</v>
      </c>
      <c r="G81" s="99">
        <v>1</v>
      </c>
      <c r="H81" s="100"/>
      <c r="I81" s="79">
        <v>0</v>
      </c>
      <c r="J81" s="100"/>
      <c r="K81" s="79">
        <v>0</v>
      </c>
    </row>
    <row r="82" spans="2:11" ht="19.95" customHeight="1" x14ac:dyDescent="0.3">
      <c r="B82" s="5">
        <f>ROWS($A$24:A82)+10</f>
        <v>69</v>
      </c>
      <c r="C82" s="39" t="s">
        <v>118</v>
      </c>
      <c r="D82" s="61"/>
      <c r="E82" s="97">
        <v>1</v>
      </c>
      <c r="F82" s="98">
        <v>20</v>
      </c>
      <c r="G82" s="99">
        <v>1</v>
      </c>
      <c r="H82" s="100"/>
      <c r="I82" s="79">
        <v>0</v>
      </c>
      <c r="J82" s="100"/>
      <c r="K82" s="79">
        <v>0</v>
      </c>
    </row>
    <row r="83" spans="2:11" ht="19.95" customHeight="1" x14ac:dyDescent="0.3">
      <c r="B83" s="5">
        <f>ROWS($A$24:A83)+10</f>
        <v>70</v>
      </c>
      <c r="C83" s="39" t="s">
        <v>119</v>
      </c>
      <c r="D83" s="61"/>
      <c r="E83" s="97">
        <v>1</v>
      </c>
      <c r="F83" s="98">
        <v>20</v>
      </c>
      <c r="G83" s="99">
        <v>1</v>
      </c>
      <c r="H83" s="100"/>
      <c r="I83" s="101" t="s">
        <v>3</v>
      </c>
      <c r="J83" s="100"/>
      <c r="K83" s="101" t="s">
        <v>3</v>
      </c>
    </row>
    <row r="84" spans="2:11" ht="19.95" customHeight="1" x14ac:dyDescent="0.3">
      <c r="B84" s="5">
        <f>ROWS($A$24:A84)+10</f>
        <v>71</v>
      </c>
      <c r="C84" s="39" t="s">
        <v>120</v>
      </c>
      <c r="D84" s="61"/>
      <c r="E84" s="97">
        <v>1</v>
      </c>
      <c r="F84" s="98">
        <v>20</v>
      </c>
      <c r="G84" s="99">
        <v>1</v>
      </c>
      <c r="H84" s="100"/>
      <c r="I84" s="101" t="s">
        <v>3</v>
      </c>
      <c r="J84" s="100"/>
      <c r="K84" s="101" t="s">
        <v>3</v>
      </c>
    </row>
    <row r="85" spans="2:11" ht="19.95" customHeight="1" x14ac:dyDescent="0.3">
      <c r="B85" s="5">
        <f>ROWS($A$24:A85)+10</f>
        <v>72</v>
      </c>
      <c r="C85" s="39" t="s">
        <v>148</v>
      </c>
      <c r="D85" s="61"/>
      <c r="E85" s="97">
        <v>1</v>
      </c>
      <c r="F85" s="98">
        <v>20</v>
      </c>
      <c r="G85" s="99">
        <v>1</v>
      </c>
      <c r="H85" s="100"/>
      <c r="I85" s="101" t="s">
        <v>3</v>
      </c>
      <c r="J85" s="100"/>
      <c r="K85" s="101" t="s">
        <v>3</v>
      </c>
    </row>
    <row r="86" spans="2:11" ht="19.95" customHeight="1" x14ac:dyDescent="0.3">
      <c r="B86" s="5">
        <f>ROWS($A$24:A86)+10</f>
        <v>73</v>
      </c>
      <c r="C86" s="39" t="s">
        <v>121</v>
      </c>
      <c r="D86" s="61"/>
      <c r="E86" s="97">
        <v>1</v>
      </c>
      <c r="F86" s="98">
        <v>20</v>
      </c>
      <c r="G86" s="99">
        <v>1</v>
      </c>
      <c r="H86" s="100"/>
      <c r="I86" s="79">
        <v>0</v>
      </c>
      <c r="J86" s="100"/>
      <c r="K86" s="79">
        <v>0</v>
      </c>
    </row>
    <row r="87" spans="2:11" ht="19.95" customHeight="1" x14ac:dyDescent="0.3">
      <c r="B87" s="5">
        <f>ROWS($A$24:A87)+10</f>
        <v>74</v>
      </c>
      <c r="C87" s="39" t="s">
        <v>122</v>
      </c>
      <c r="D87" s="61"/>
      <c r="E87" s="97">
        <v>1</v>
      </c>
      <c r="F87" s="98">
        <v>5</v>
      </c>
      <c r="G87" s="99">
        <v>1</v>
      </c>
      <c r="H87" s="100"/>
      <c r="I87" s="79">
        <v>0</v>
      </c>
      <c r="J87" s="100"/>
      <c r="K87" s="79">
        <v>0</v>
      </c>
    </row>
    <row r="88" spans="2:11" ht="19.95" customHeight="1" x14ac:dyDescent="0.3">
      <c r="B88" s="5">
        <f>ROWS($A$24:A88)+10</f>
        <v>75</v>
      </c>
      <c r="C88" s="39" t="s">
        <v>123</v>
      </c>
      <c r="D88" s="61"/>
      <c r="E88" s="97">
        <v>1</v>
      </c>
      <c r="F88" s="98">
        <v>8</v>
      </c>
      <c r="G88" s="99">
        <v>1</v>
      </c>
      <c r="H88" s="100"/>
      <c r="I88" s="79">
        <v>0</v>
      </c>
      <c r="J88" s="100"/>
      <c r="K88" s="79">
        <v>0</v>
      </c>
    </row>
    <row r="89" spans="2:11" ht="19.95" customHeight="1" x14ac:dyDescent="0.3">
      <c r="B89" s="5">
        <f>ROWS($A$24:A89)+10</f>
        <v>76</v>
      </c>
      <c r="C89" s="39" t="s">
        <v>124</v>
      </c>
      <c r="D89" s="61"/>
      <c r="E89" s="97">
        <v>1</v>
      </c>
      <c r="F89" s="98">
        <v>20</v>
      </c>
      <c r="G89" s="99">
        <v>1</v>
      </c>
      <c r="H89" s="100"/>
      <c r="I89" s="79">
        <v>0</v>
      </c>
      <c r="J89" s="100"/>
      <c r="K89" s="79">
        <v>0</v>
      </c>
    </row>
    <row r="90" spans="2:11" ht="19.95" customHeight="1" x14ac:dyDescent="0.3">
      <c r="B90" s="5">
        <f>ROWS($A$24:A90)+10</f>
        <v>77</v>
      </c>
      <c r="C90" s="39" t="s">
        <v>128</v>
      </c>
      <c r="D90" s="61"/>
      <c r="E90" s="97">
        <v>1</v>
      </c>
      <c r="F90" s="98">
        <v>20</v>
      </c>
      <c r="G90" s="99">
        <v>1</v>
      </c>
      <c r="H90" s="100"/>
      <c r="I90" s="79">
        <v>0</v>
      </c>
      <c r="J90" s="100"/>
      <c r="K90" s="79">
        <v>0</v>
      </c>
    </row>
    <row r="91" spans="2:11" ht="19.95" customHeight="1" x14ac:dyDescent="0.3">
      <c r="B91" s="5">
        <f>ROWS($A$24:A91)+10</f>
        <v>78</v>
      </c>
      <c r="C91" s="39" t="s">
        <v>127</v>
      </c>
      <c r="D91" s="61"/>
      <c r="E91" s="97">
        <v>1</v>
      </c>
      <c r="F91" s="98">
        <v>20</v>
      </c>
      <c r="G91" s="99">
        <v>1</v>
      </c>
      <c r="H91" s="100"/>
      <c r="I91" s="79">
        <v>0</v>
      </c>
      <c r="J91" s="100"/>
      <c r="K91" s="79">
        <v>0</v>
      </c>
    </row>
    <row r="92" spans="2:11" ht="19.95" customHeight="1" x14ac:dyDescent="0.3">
      <c r="B92" s="5">
        <f>ROWS($A$24:A92)+10</f>
        <v>79</v>
      </c>
      <c r="C92" s="39" t="s">
        <v>125</v>
      </c>
      <c r="D92" s="61"/>
      <c r="E92" s="97">
        <v>1</v>
      </c>
      <c r="F92" s="98">
        <v>20</v>
      </c>
      <c r="G92" s="99">
        <v>1</v>
      </c>
      <c r="H92" s="100"/>
      <c r="I92" s="79">
        <v>0</v>
      </c>
      <c r="J92" s="100"/>
      <c r="K92" s="79">
        <v>0</v>
      </c>
    </row>
    <row r="93" spans="2:11" ht="19.95" customHeight="1" x14ac:dyDescent="0.3">
      <c r="B93" s="5">
        <f>ROWS($A$24:A93)+10</f>
        <v>80</v>
      </c>
      <c r="C93" s="39" t="s">
        <v>38</v>
      </c>
      <c r="D93" s="61"/>
      <c r="E93" s="97">
        <v>1</v>
      </c>
      <c r="F93" s="98">
        <v>20</v>
      </c>
      <c r="G93" s="99">
        <v>1</v>
      </c>
      <c r="H93" s="100"/>
      <c r="I93" s="79">
        <v>0</v>
      </c>
      <c r="J93" s="100"/>
      <c r="K93" s="79">
        <v>0</v>
      </c>
    </row>
    <row r="94" spans="2:11" ht="19.95" customHeight="1" x14ac:dyDescent="0.3">
      <c r="B94" s="5">
        <f>ROWS($A$24:A94)+10</f>
        <v>81</v>
      </c>
      <c r="C94" s="39" t="s">
        <v>126</v>
      </c>
      <c r="D94" s="61"/>
      <c r="E94" s="97">
        <v>1</v>
      </c>
      <c r="F94" s="98">
        <v>20</v>
      </c>
      <c r="G94" s="99">
        <v>1</v>
      </c>
      <c r="H94" s="100"/>
      <c r="I94" s="79">
        <v>0</v>
      </c>
      <c r="J94" s="100"/>
      <c r="K94" s="79">
        <v>0</v>
      </c>
    </row>
    <row r="95" spans="2:11" ht="19.95" customHeight="1" x14ac:dyDescent="0.3">
      <c r="B95" s="5">
        <f>ROWS($A$24:A95)+10</f>
        <v>82</v>
      </c>
      <c r="C95" s="39" t="s">
        <v>129</v>
      </c>
      <c r="D95" s="61"/>
      <c r="E95" s="97">
        <v>1</v>
      </c>
      <c r="F95" s="98">
        <v>20</v>
      </c>
      <c r="G95" s="99">
        <v>1</v>
      </c>
      <c r="H95" s="100"/>
      <c r="I95" s="79">
        <v>0</v>
      </c>
      <c r="J95" s="100"/>
      <c r="K95" s="79">
        <v>0</v>
      </c>
    </row>
    <row r="96" spans="2:11" ht="19.95" customHeight="1" x14ac:dyDescent="0.3">
      <c r="B96" s="5">
        <f>ROWS($A$24:A96)+10</f>
        <v>83</v>
      </c>
      <c r="C96" s="39" t="s">
        <v>39</v>
      </c>
      <c r="D96" s="61"/>
      <c r="E96" s="97">
        <v>1</v>
      </c>
      <c r="F96" s="98">
        <v>20</v>
      </c>
      <c r="G96" s="99">
        <v>1</v>
      </c>
      <c r="H96" s="100"/>
      <c r="I96" s="79">
        <v>0</v>
      </c>
      <c r="J96" s="100"/>
      <c r="K96" s="79">
        <v>0</v>
      </c>
    </row>
    <row r="97" spans="2:11" ht="19.95" customHeight="1" x14ac:dyDescent="0.3">
      <c r="B97" s="5">
        <f>ROWS($A$24:A97)+10</f>
        <v>84</v>
      </c>
      <c r="C97" s="39" t="s">
        <v>130</v>
      </c>
      <c r="D97" s="61"/>
      <c r="E97" s="97">
        <v>1</v>
      </c>
      <c r="F97" s="98">
        <v>20</v>
      </c>
      <c r="G97" s="99">
        <v>1</v>
      </c>
      <c r="H97" s="100"/>
      <c r="I97" s="79">
        <v>0</v>
      </c>
      <c r="J97" s="100"/>
      <c r="K97" s="79">
        <v>0</v>
      </c>
    </row>
    <row r="98" spans="2:11" ht="19.95" customHeight="1" x14ac:dyDescent="0.3">
      <c r="B98" s="5">
        <f>ROWS($A$24:A98)+10</f>
        <v>85</v>
      </c>
      <c r="C98" s="39" t="s">
        <v>131</v>
      </c>
      <c r="D98" s="61"/>
      <c r="E98" s="97">
        <v>1</v>
      </c>
      <c r="F98" s="98">
        <v>20</v>
      </c>
      <c r="G98" s="99">
        <v>1</v>
      </c>
      <c r="H98" s="100"/>
      <c r="I98" s="79">
        <v>0</v>
      </c>
      <c r="J98" s="100"/>
      <c r="K98" s="79">
        <v>0</v>
      </c>
    </row>
    <row r="99" spans="2:11" ht="19.95" customHeight="1" x14ac:dyDescent="0.3">
      <c r="B99" s="5">
        <f>ROWS($A$24:A99)+10</f>
        <v>86</v>
      </c>
      <c r="C99" s="39" t="s">
        <v>132</v>
      </c>
      <c r="D99" s="61"/>
      <c r="E99" s="97">
        <v>1</v>
      </c>
      <c r="F99" s="98">
        <v>20</v>
      </c>
      <c r="G99" s="99">
        <v>1</v>
      </c>
      <c r="H99" s="100"/>
      <c r="I99" s="79">
        <v>0</v>
      </c>
      <c r="J99" s="100"/>
      <c r="K99" s="79">
        <v>0</v>
      </c>
    </row>
    <row r="100" spans="2:11" ht="19.95" customHeight="1" x14ac:dyDescent="0.3">
      <c r="B100" s="5">
        <f>ROWS($A$24:A100)+10</f>
        <v>87</v>
      </c>
      <c r="C100" s="39" t="s">
        <v>133</v>
      </c>
      <c r="D100" s="61"/>
      <c r="E100" s="97">
        <v>1</v>
      </c>
      <c r="F100" s="98">
        <v>20</v>
      </c>
      <c r="G100" s="99">
        <v>1</v>
      </c>
      <c r="H100" s="100"/>
      <c r="I100" s="79">
        <v>0</v>
      </c>
      <c r="J100" s="100"/>
      <c r="K100" s="79">
        <v>0</v>
      </c>
    </row>
    <row r="101" spans="2:11" ht="19.95" customHeight="1" x14ac:dyDescent="0.3">
      <c r="B101" s="5">
        <f>ROWS($A$24:A101)+10</f>
        <v>88</v>
      </c>
      <c r="C101" s="39" t="s">
        <v>147</v>
      </c>
      <c r="D101" s="61"/>
      <c r="E101" s="97">
        <v>1</v>
      </c>
      <c r="F101" s="98">
        <v>5</v>
      </c>
      <c r="G101" s="99">
        <v>1</v>
      </c>
      <c r="H101" s="100"/>
      <c r="I101" s="79">
        <v>0</v>
      </c>
      <c r="J101" s="100"/>
      <c r="K101" s="79">
        <v>0</v>
      </c>
    </row>
    <row r="102" spans="2:11" ht="19.95" customHeight="1" x14ac:dyDescent="0.3">
      <c r="B102" s="5">
        <f>ROWS($A$24:A102)+10</f>
        <v>89</v>
      </c>
      <c r="C102" s="39" t="s">
        <v>371</v>
      </c>
      <c r="D102" s="61"/>
      <c r="E102" s="97">
        <v>1</v>
      </c>
      <c r="F102" s="98">
        <v>0</v>
      </c>
      <c r="G102" s="99">
        <v>0</v>
      </c>
      <c r="H102" s="100"/>
      <c r="I102" s="79">
        <v>0</v>
      </c>
      <c r="J102" s="100"/>
      <c r="K102" s="79">
        <v>0</v>
      </c>
    </row>
    <row r="103" spans="2:11" ht="19.95" customHeight="1" x14ac:dyDescent="0.3">
      <c r="B103" s="5">
        <f>ROWS($A$24:A103)+10</f>
        <v>90</v>
      </c>
      <c r="C103" s="6" t="s">
        <v>372</v>
      </c>
      <c r="D103" s="59"/>
      <c r="E103" s="97">
        <v>1</v>
      </c>
      <c r="F103" s="98">
        <v>0</v>
      </c>
      <c r="G103" s="99">
        <v>0</v>
      </c>
      <c r="H103" s="100"/>
      <c r="I103" s="79">
        <v>0</v>
      </c>
      <c r="J103" s="100"/>
      <c r="K103" s="79">
        <v>0</v>
      </c>
    </row>
    <row r="104" spans="2:11" ht="19.95" customHeight="1" x14ac:dyDescent="0.3">
      <c r="B104" s="10" t="s">
        <v>16</v>
      </c>
      <c r="C104" s="11" t="s">
        <v>17</v>
      </c>
      <c r="D104" s="11"/>
      <c r="E104" s="88"/>
      <c r="F104" s="88"/>
      <c r="G104" s="89">
        <f>$G$253</f>
        <v>7.0000000000000007E-2</v>
      </c>
      <c r="H104" s="90"/>
      <c r="I104" s="102">
        <f>SUMPRODUCT(I24:I103,$F$24:$F$103)*$G$104</f>
        <v>0</v>
      </c>
      <c r="J104" s="90"/>
      <c r="K104" s="102">
        <f>SUMPRODUCT(K24:K103,$F$24:$F$103)*$G$104</f>
        <v>0</v>
      </c>
    </row>
    <row r="105" spans="2:11" s="30" customFormat="1" ht="30" customHeight="1" x14ac:dyDescent="0.3">
      <c r="B105" s="28" t="s">
        <v>40</v>
      </c>
      <c r="C105" s="29"/>
      <c r="D105" s="29"/>
      <c r="E105" s="92"/>
      <c r="F105" s="92"/>
      <c r="G105" s="94"/>
      <c r="H105" s="95"/>
      <c r="I105" s="96"/>
      <c r="J105" s="95"/>
      <c r="K105" s="96"/>
    </row>
    <row r="106" spans="2:11" ht="19.95" customHeight="1" x14ac:dyDescent="0.3">
      <c r="B106" s="5">
        <f>ROWS($A$106:A106)+100</f>
        <v>101</v>
      </c>
      <c r="C106" s="31"/>
      <c r="D106" s="62"/>
      <c r="E106" s="97">
        <v>1</v>
      </c>
      <c r="F106" s="98">
        <v>1</v>
      </c>
      <c r="G106" s="103">
        <v>0</v>
      </c>
      <c r="H106" s="104"/>
      <c r="I106" s="79">
        <v>0</v>
      </c>
      <c r="J106" s="104"/>
      <c r="K106" s="79">
        <v>0</v>
      </c>
    </row>
    <row r="107" spans="2:11" ht="19.95" customHeight="1" x14ac:dyDescent="0.3">
      <c r="B107" s="5">
        <f>ROWS($A$106:A107)+100</f>
        <v>102</v>
      </c>
      <c r="C107" s="31"/>
      <c r="D107" s="62"/>
      <c r="E107" s="97">
        <v>1</v>
      </c>
      <c r="F107" s="98">
        <v>1</v>
      </c>
      <c r="G107" s="103">
        <v>0</v>
      </c>
      <c r="H107" s="104"/>
      <c r="I107" s="79">
        <v>0</v>
      </c>
      <c r="J107" s="104"/>
      <c r="K107" s="79">
        <v>0</v>
      </c>
    </row>
    <row r="108" spans="2:11" ht="19.95" customHeight="1" x14ac:dyDescent="0.3">
      <c r="B108" s="5">
        <f>ROWS($A$106:A108)+100</f>
        <v>103</v>
      </c>
      <c r="C108" s="31"/>
      <c r="D108" s="62"/>
      <c r="E108" s="97">
        <v>1</v>
      </c>
      <c r="F108" s="98">
        <v>1</v>
      </c>
      <c r="G108" s="103">
        <v>0</v>
      </c>
      <c r="H108" s="104"/>
      <c r="I108" s="79">
        <v>0</v>
      </c>
      <c r="J108" s="104"/>
      <c r="K108" s="79">
        <v>0</v>
      </c>
    </row>
    <row r="109" spans="2:11" ht="19.95" customHeight="1" x14ac:dyDescent="0.3">
      <c r="B109" s="5">
        <f>ROWS($A$106:A109)+100</f>
        <v>104</v>
      </c>
      <c r="C109" s="31"/>
      <c r="D109" s="62"/>
      <c r="E109" s="97">
        <v>1</v>
      </c>
      <c r="F109" s="98">
        <v>1</v>
      </c>
      <c r="G109" s="103">
        <v>0</v>
      </c>
      <c r="H109" s="104"/>
      <c r="I109" s="79">
        <v>0</v>
      </c>
      <c r="J109" s="104"/>
      <c r="K109" s="79">
        <v>0</v>
      </c>
    </row>
    <row r="110" spans="2:11" ht="19.95" customHeight="1" x14ac:dyDescent="0.3">
      <c r="B110" s="5">
        <f>ROWS($A$106:A110)+100</f>
        <v>105</v>
      </c>
      <c r="C110" s="31"/>
      <c r="D110" s="62"/>
      <c r="E110" s="97">
        <v>1</v>
      </c>
      <c r="F110" s="98">
        <v>1</v>
      </c>
      <c r="G110" s="103">
        <v>0</v>
      </c>
      <c r="H110" s="104"/>
      <c r="I110" s="79">
        <v>0</v>
      </c>
      <c r="J110" s="104"/>
      <c r="K110" s="79">
        <v>0</v>
      </c>
    </row>
    <row r="111" spans="2:11" ht="19.95" customHeight="1" x14ac:dyDescent="0.3">
      <c r="B111" s="5">
        <f>ROWS($A$106:A111)+100</f>
        <v>106</v>
      </c>
      <c r="C111" s="31"/>
      <c r="D111" s="62"/>
      <c r="E111" s="97">
        <v>1</v>
      </c>
      <c r="F111" s="98">
        <v>1</v>
      </c>
      <c r="G111" s="103">
        <v>0</v>
      </c>
      <c r="H111" s="104"/>
      <c r="I111" s="79">
        <v>0</v>
      </c>
      <c r="J111" s="104"/>
      <c r="K111" s="79">
        <v>0</v>
      </c>
    </row>
    <row r="112" spans="2:11" ht="19.95" customHeight="1" x14ac:dyDescent="0.3">
      <c r="B112" s="5">
        <f>ROWS($A$106:A112)+100</f>
        <v>107</v>
      </c>
      <c r="C112" s="31"/>
      <c r="D112" s="62"/>
      <c r="E112" s="97">
        <v>1</v>
      </c>
      <c r="F112" s="98">
        <v>1</v>
      </c>
      <c r="G112" s="103">
        <v>0</v>
      </c>
      <c r="H112" s="104"/>
      <c r="I112" s="79">
        <v>0</v>
      </c>
      <c r="J112" s="104"/>
      <c r="K112" s="79">
        <v>0</v>
      </c>
    </row>
    <row r="113" spans="2:11" ht="19.95" customHeight="1" x14ac:dyDescent="0.3">
      <c r="B113" s="5">
        <f>ROWS($A$106:A113)+100</f>
        <v>108</v>
      </c>
      <c r="C113" s="31"/>
      <c r="D113" s="62"/>
      <c r="E113" s="97">
        <v>1</v>
      </c>
      <c r="F113" s="98">
        <v>1</v>
      </c>
      <c r="G113" s="103">
        <v>0</v>
      </c>
      <c r="H113" s="104"/>
      <c r="I113" s="79">
        <v>0</v>
      </c>
      <c r="J113" s="104"/>
      <c r="K113" s="79">
        <v>0</v>
      </c>
    </row>
    <row r="114" spans="2:11" ht="19.95" customHeight="1" x14ac:dyDescent="0.3">
      <c r="B114" s="5">
        <f>ROWS($A$106:A114)+100</f>
        <v>109</v>
      </c>
      <c r="C114" s="31"/>
      <c r="D114" s="62"/>
      <c r="E114" s="97">
        <v>1</v>
      </c>
      <c r="F114" s="98">
        <v>1</v>
      </c>
      <c r="G114" s="103">
        <v>0</v>
      </c>
      <c r="H114" s="104"/>
      <c r="I114" s="79">
        <v>0</v>
      </c>
      <c r="J114" s="104"/>
      <c r="K114" s="79">
        <v>0</v>
      </c>
    </row>
    <row r="115" spans="2:11" ht="19.95" customHeight="1" x14ac:dyDescent="0.3">
      <c r="B115" s="5">
        <f>ROWS($A$106:A115)+100</f>
        <v>110</v>
      </c>
      <c r="C115" s="31"/>
      <c r="D115" s="62"/>
      <c r="E115" s="97">
        <v>1</v>
      </c>
      <c r="F115" s="98">
        <v>1</v>
      </c>
      <c r="G115" s="103">
        <v>0</v>
      </c>
      <c r="H115" s="104"/>
      <c r="I115" s="79">
        <v>0</v>
      </c>
      <c r="J115" s="104"/>
      <c r="K115" s="79">
        <v>0</v>
      </c>
    </row>
    <row r="116" spans="2:11" s="30" customFormat="1" ht="30" customHeight="1" x14ac:dyDescent="0.3">
      <c r="B116" s="28" t="s">
        <v>4</v>
      </c>
      <c r="C116" s="29"/>
      <c r="D116" s="29"/>
      <c r="E116" s="92"/>
      <c r="F116" s="92"/>
      <c r="G116" s="94"/>
      <c r="H116" s="95"/>
      <c r="I116" s="96"/>
      <c r="J116" s="95"/>
      <c r="K116" s="96"/>
    </row>
    <row r="117" spans="2:11" ht="19.95" customHeight="1" x14ac:dyDescent="0.3">
      <c r="B117" s="5">
        <f>ROWS($A$117:A117)+200</f>
        <v>201</v>
      </c>
      <c r="C117" s="2" t="s">
        <v>170</v>
      </c>
      <c r="D117" s="59"/>
      <c r="E117" s="97">
        <v>1</v>
      </c>
      <c r="F117" s="98">
        <v>10</v>
      </c>
      <c r="G117" s="103">
        <v>1</v>
      </c>
      <c r="H117" s="104"/>
      <c r="I117" s="79">
        <v>0</v>
      </c>
      <c r="J117" s="104"/>
      <c r="K117" s="79">
        <v>0</v>
      </c>
    </row>
    <row r="118" spans="2:11" ht="19.95" customHeight="1" x14ac:dyDescent="0.3">
      <c r="B118" s="5">
        <f>ROWS($A$117:A118)+200</f>
        <v>202</v>
      </c>
      <c r="C118" s="2" t="s">
        <v>171</v>
      </c>
      <c r="D118" s="59"/>
      <c r="E118" s="97">
        <v>1</v>
      </c>
      <c r="F118" s="98">
        <v>10</v>
      </c>
      <c r="G118" s="103">
        <v>1</v>
      </c>
      <c r="H118" s="104"/>
      <c r="I118" s="79">
        <v>0</v>
      </c>
      <c r="J118" s="104"/>
      <c r="K118" s="79">
        <v>0</v>
      </c>
    </row>
    <row r="119" spans="2:11" ht="19.95" customHeight="1" x14ac:dyDescent="0.3">
      <c r="B119" s="5">
        <f>ROWS($A$117:A119)+200</f>
        <v>203</v>
      </c>
      <c r="C119" s="2" t="s">
        <v>172</v>
      </c>
      <c r="D119" s="59"/>
      <c r="E119" s="97">
        <v>1</v>
      </c>
      <c r="F119" s="98">
        <v>8</v>
      </c>
      <c r="G119" s="103">
        <v>1</v>
      </c>
      <c r="H119" s="104"/>
      <c r="I119" s="79">
        <v>0</v>
      </c>
      <c r="J119" s="104"/>
      <c r="K119" s="79">
        <v>0</v>
      </c>
    </row>
    <row r="120" spans="2:11" ht="19.95" customHeight="1" x14ac:dyDescent="0.3">
      <c r="B120" s="5">
        <f>ROWS($A$117:A120)+200</f>
        <v>204</v>
      </c>
      <c r="C120" s="2" t="s">
        <v>173</v>
      </c>
      <c r="D120" s="59"/>
      <c r="E120" s="97">
        <v>1</v>
      </c>
      <c r="F120" s="98">
        <v>7</v>
      </c>
      <c r="G120" s="103">
        <v>1</v>
      </c>
      <c r="H120" s="104"/>
      <c r="I120" s="79">
        <v>0</v>
      </c>
      <c r="J120" s="104"/>
      <c r="K120" s="79">
        <v>0</v>
      </c>
    </row>
    <row r="121" spans="2:11" ht="19.95" customHeight="1" x14ac:dyDescent="0.3">
      <c r="B121" s="5">
        <f>ROWS($A$117:A121)+200</f>
        <v>205</v>
      </c>
      <c r="C121" s="2" t="s">
        <v>174</v>
      </c>
      <c r="D121" s="59"/>
      <c r="E121" s="97">
        <v>1</v>
      </c>
      <c r="F121" s="98">
        <v>7</v>
      </c>
      <c r="G121" s="103">
        <v>1</v>
      </c>
      <c r="H121" s="104"/>
      <c r="I121" s="79">
        <v>0</v>
      </c>
      <c r="J121" s="104"/>
      <c r="K121" s="79">
        <v>0</v>
      </c>
    </row>
    <row r="122" spans="2:11" ht="19.95" customHeight="1" x14ac:dyDescent="0.3">
      <c r="B122" s="5">
        <f>ROWS($A$117:A122)+200</f>
        <v>206</v>
      </c>
      <c r="C122" s="2" t="s">
        <v>175</v>
      </c>
      <c r="D122" s="59"/>
      <c r="E122" s="97">
        <v>1</v>
      </c>
      <c r="F122" s="98">
        <v>6</v>
      </c>
      <c r="G122" s="103">
        <v>1</v>
      </c>
      <c r="H122" s="104"/>
      <c r="I122" s="79">
        <v>0</v>
      </c>
      <c r="J122" s="104"/>
      <c r="K122" s="79">
        <v>0</v>
      </c>
    </row>
    <row r="123" spans="2:11" ht="19.95" customHeight="1" x14ac:dyDescent="0.3">
      <c r="B123" s="5">
        <f>ROWS($A$117:A123)+200</f>
        <v>207</v>
      </c>
      <c r="C123" s="2" t="s">
        <v>176</v>
      </c>
      <c r="D123" s="59"/>
      <c r="E123" s="97">
        <v>1</v>
      </c>
      <c r="F123" s="98">
        <v>40</v>
      </c>
      <c r="G123" s="103">
        <v>1</v>
      </c>
      <c r="H123" s="104"/>
      <c r="I123" s="79">
        <v>0</v>
      </c>
      <c r="J123" s="104"/>
      <c r="K123" s="79">
        <v>0</v>
      </c>
    </row>
    <row r="124" spans="2:11" ht="19.95" customHeight="1" x14ac:dyDescent="0.3">
      <c r="B124" s="5">
        <f>ROWS($A$117:A124)+200</f>
        <v>208</v>
      </c>
      <c r="C124" s="2" t="s">
        <v>177</v>
      </c>
      <c r="D124" s="59"/>
      <c r="E124" s="97">
        <v>1</v>
      </c>
      <c r="F124" s="98">
        <v>40</v>
      </c>
      <c r="G124" s="103">
        <v>1</v>
      </c>
      <c r="H124" s="104"/>
      <c r="I124" s="79">
        <v>0</v>
      </c>
      <c r="J124" s="104"/>
      <c r="K124" s="79">
        <v>0</v>
      </c>
    </row>
    <row r="125" spans="2:11" ht="19.95" customHeight="1" x14ac:dyDescent="0.3">
      <c r="B125" s="5">
        <f>ROWS($A$117:A125)+200</f>
        <v>209</v>
      </c>
      <c r="C125" s="2" t="s">
        <v>178</v>
      </c>
      <c r="D125" s="59"/>
      <c r="E125" s="97">
        <v>1</v>
      </c>
      <c r="F125" s="98">
        <v>30</v>
      </c>
      <c r="G125" s="103">
        <v>1</v>
      </c>
      <c r="H125" s="104"/>
      <c r="I125" s="79">
        <v>0</v>
      </c>
      <c r="J125" s="104"/>
      <c r="K125" s="79">
        <v>0</v>
      </c>
    </row>
    <row r="126" spans="2:11" ht="19.95" customHeight="1" x14ac:dyDescent="0.3">
      <c r="B126" s="5">
        <f>ROWS($A$117:A126)+200</f>
        <v>210</v>
      </c>
      <c r="C126" s="2" t="s">
        <v>179</v>
      </c>
      <c r="D126" s="59"/>
      <c r="E126" s="97">
        <v>1</v>
      </c>
      <c r="F126" s="98">
        <v>30</v>
      </c>
      <c r="G126" s="103">
        <v>1</v>
      </c>
      <c r="H126" s="104"/>
      <c r="I126" s="79">
        <v>0</v>
      </c>
      <c r="J126" s="104"/>
      <c r="K126" s="79">
        <v>0</v>
      </c>
    </row>
    <row r="127" spans="2:11" ht="19.95" customHeight="1" x14ac:dyDescent="0.3">
      <c r="B127" s="5">
        <f>ROWS($A$117:A127)+200</f>
        <v>211</v>
      </c>
      <c r="C127" s="2" t="s">
        <v>180</v>
      </c>
      <c r="D127" s="59"/>
      <c r="E127" s="97">
        <v>1</v>
      </c>
      <c r="F127" s="98">
        <v>30</v>
      </c>
      <c r="G127" s="103">
        <v>1</v>
      </c>
      <c r="H127" s="104"/>
      <c r="I127" s="79">
        <v>0</v>
      </c>
      <c r="J127" s="104"/>
      <c r="K127" s="79">
        <v>0</v>
      </c>
    </row>
    <row r="128" spans="2:11" ht="19.95" customHeight="1" x14ac:dyDescent="0.3">
      <c r="B128" s="5">
        <f>ROWS($A$117:A128)+200</f>
        <v>212</v>
      </c>
      <c r="C128" s="2" t="s">
        <v>181</v>
      </c>
      <c r="D128" s="59"/>
      <c r="E128" s="97">
        <v>1</v>
      </c>
      <c r="F128" s="98">
        <v>20</v>
      </c>
      <c r="G128" s="103">
        <v>1</v>
      </c>
      <c r="H128" s="104"/>
      <c r="I128" s="79">
        <v>0</v>
      </c>
      <c r="J128" s="104"/>
      <c r="K128" s="79">
        <v>0</v>
      </c>
    </row>
    <row r="129" spans="2:11" ht="19.95" customHeight="1" x14ac:dyDescent="0.3">
      <c r="B129" s="5">
        <f>ROWS($A$117:A129)+200</f>
        <v>213</v>
      </c>
      <c r="C129" s="2" t="s">
        <v>182</v>
      </c>
      <c r="D129" s="59"/>
      <c r="E129" s="97">
        <v>1</v>
      </c>
      <c r="F129" s="98">
        <v>5</v>
      </c>
      <c r="G129" s="103">
        <v>1</v>
      </c>
      <c r="H129" s="104"/>
      <c r="I129" s="79">
        <v>0</v>
      </c>
      <c r="J129" s="104"/>
      <c r="K129" s="79">
        <v>0</v>
      </c>
    </row>
    <row r="130" spans="2:11" ht="19.95" customHeight="1" x14ac:dyDescent="0.3">
      <c r="B130" s="5">
        <f>ROWS($A$117:A130)+200</f>
        <v>214</v>
      </c>
      <c r="C130" s="2" t="s">
        <v>183</v>
      </c>
      <c r="D130" s="59"/>
      <c r="E130" s="97">
        <v>1</v>
      </c>
      <c r="F130" s="98">
        <v>5</v>
      </c>
      <c r="G130" s="103">
        <v>1</v>
      </c>
      <c r="H130" s="104"/>
      <c r="I130" s="79">
        <v>0</v>
      </c>
      <c r="J130" s="104"/>
      <c r="K130" s="79">
        <v>0</v>
      </c>
    </row>
    <row r="131" spans="2:11" ht="19.95" customHeight="1" x14ac:dyDescent="0.3">
      <c r="B131" s="5">
        <f>ROWS($A$117:A131)+200</f>
        <v>215</v>
      </c>
      <c r="C131" s="2" t="s">
        <v>184</v>
      </c>
      <c r="D131" s="59"/>
      <c r="E131" s="97">
        <v>1</v>
      </c>
      <c r="F131" s="98">
        <v>20</v>
      </c>
      <c r="G131" s="103">
        <v>1</v>
      </c>
      <c r="H131" s="104"/>
      <c r="I131" s="79">
        <v>0</v>
      </c>
      <c r="J131" s="104"/>
      <c r="K131" s="79">
        <v>0</v>
      </c>
    </row>
    <row r="132" spans="2:11" ht="19.95" customHeight="1" x14ac:dyDescent="0.3">
      <c r="B132" s="5">
        <f>ROWS($A$117:A132)+200</f>
        <v>216</v>
      </c>
      <c r="C132" s="2" t="s">
        <v>185</v>
      </c>
      <c r="D132" s="59"/>
      <c r="E132" s="97">
        <v>1</v>
      </c>
      <c r="F132" s="98">
        <v>20</v>
      </c>
      <c r="G132" s="103">
        <v>1</v>
      </c>
      <c r="H132" s="104"/>
      <c r="I132" s="79">
        <v>0</v>
      </c>
      <c r="J132" s="104"/>
      <c r="K132" s="79">
        <v>0</v>
      </c>
    </row>
    <row r="133" spans="2:11" ht="19.95" customHeight="1" x14ac:dyDescent="0.3">
      <c r="B133" s="5">
        <f>ROWS($A$117:A133)+200</f>
        <v>217</v>
      </c>
      <c r="C133" s="2" t="s">
        <v>186</v>
      </c>
      <c r="D133" s="59"/>
      <c r="E133" s="97">
        <v>1</v>
      </c>
      <c r="F133" s="98">
        <v>5</v>
      </c>
      <c r="G133" s="103">
        <v>1</v>
      </c>
      <c r="H133" s="104"/>
      <c r="I133" s="79">
        <v>0</v>
      </c>
      <c r="J133" s="104"/>
      <c r="K133" s="79">
        <v>0</v>
      </c>
    </row>
    <row r="134" spans="2:11" ht="19.95" customHeight="1" x14ac:dyDescent="0.3">
      <c r="B134" s="5">
        <f>ROWS($A$117:A134)+200</f>
        <v>218</v>
      </c>
      <c r="C134" s="2" t="s">
        <v>187</v>
      </c>
      <c r="D134" s="59"/>
      <c r="E134" s="97">
        <v>1</v>
      </c>
      <c r="F134" s="98">
        <v>20</v>
      </c>
      <c r="G134" s="103">
        <v>1</v>
      </c>
      <c r="H134" s="104"/>
      <c r="I134" s="79">
        <v>0</v>
      </c>
      <c r="J134" s="104"/>
      <c r="K134" s="79">
        <v>0</v>
      </c>
    </row>
    <row r="135" spans="2:11" ht="19.95" customHeight="1" x14ac:dyDescent="0.3">
      <c r="B135" s="5">
        <f>ROWS($A$117:A135)+200</f>
        <v>219</v>
      </c>
      <c r="C135" s="2" t="s">
        <v>188</v>
      </c>
      <c r="D135" s="59"/>
      <c r="E135" s="97">
        <v>1</v>
      </c>
      <c r="F135" s="98">
        <v>3</v>
      </c>
      <c r="G135" s="103">
        <v>1</v>
      </c>
      <c r="H135" s="104"/>
      <c r="I135" s="79">
        <v>0</v>
      </c>
      <c r="J135" s="104"/>
      <c r="K135" s="79">
        <v>0</v>
      </c>
    </row>
    <row r="136" spans="2:11" ht="19.95" customHeight="1" x14ac:dyDescent="0.3">
      <c r="B136" s="5">
        <f>ROWS($A$117:A136)+200</f>
        <v>220</v>
      </c>
      <c r="C136" s="2" t="s">
        <v>189</v>
      </c>
      <c r="D136" s="59"/>
      <c r="E136" s="97">
        <v>1</v>
      </c>
      <c r="F136" s="98">
        <v>20</v>
      </c>
      <c r="G136" s="103">
        <v>1</v>
      </c>
      <c r="H136" s="104"/>
      <c r="I136" s="79">
        <v>0</v>
      </c>
      <c r="J136" s="104"/>
      <c r="K136" s="79">
        <v>0</v>
      </c>
    </row>
    <row r="137" spans="2:11" ht="19.95" customHeight="1" x14ac:dyDescent="0.3">
      <c r="B137" s="5">
        <f>ROWS($A$117:A137)+200</f>
        <v>221</v>
      </c>
      <c r="C137" s="2" t="s">
        <v>266</v>
      </c>
      <c r="D137" s="59"/>
      <c r="E137" s="97">
        <v>1</v>
      </c>
      <c r="F137" s="98">
        <v>3</v>
      </c>
      <c r="G137" s="103">
        <v>1</v>
      </c>
      <c r="H137" s="104"/>
      <c r="I137" s="79">
        <v>0</v>
      </c>
      <c r="J137" s="104"/>
      <c r="K137" s="79">
        <v>0</v>
      </c>
    </row>
    <row r="138" spans="2:11" ht="19.95" customHeight="1" x14ac:dyDescent="0.3">
      <c r="B138" s="5">
        <f>ROWS($A$117:A138)+200</f>
        <v>222</v>
      </c>
      <c r="C138" s="2" t="s">
        <v>190</v>
      </c>
      <c r="D138" s="59" t="s">
        <v>373</v>
      </c>
      <c r="E138" s="97">
        <v>1</v>
      </c>
      <c r="F138" s="98">
        <v>1</v>
      </c>
      <c r="G138" s="103">
        <v>1</v>
      </c>
      <c r="H138" s="104"/>
      <c r="I138" s="79">
        <v>0</v>
      </c>
      <c r="J138" s="104"/>
      <c r="K138" s="79">
        <v>0</v>
      </c>
    </row>
    <row r="139" spans="2:11" ht="19.95" customHeight="1" x14ac:dyDescent="0.3">
      <c r="B139" s="5">
        <f>ROWS($A$117:A139)+200</f>
        <v>223</v>
      </c>
      <c r="C139" s="138" t="s">
        <v>268</v>
      </c>
      <c r="D139" s="59" t="s">
        <v>373</v>
      </c>
      <c r="E139" s="97">
        <v>1</v>
      </c>
      <c r="F139" s="98">
        <v>1</v>
      </c>
      <c r="G139" s="103">
        <v>1</v>
      </c>
      <c r="H139" s="104"/>
      <c r="I139" s="79">
        <v>0</v>
      </c>
      <c r="J139" s="104"/>
      <c r="K139" s="79">
        <v>0</v>
      </c>
    </row>
    <row r="140" spans="2:11" ht="19.95" customHeight="1" x14ac:dyDescent="0.3">
      <c r="B140" s="5">
        <f>ROWS($A$117:A140)+200</f>
        <v>224</v>
      </c>
      <c r="C140" s="138" t="s">
        <v>269</v>
      </c>
      <c r="D140" s="59" t="s">
        <v>373</v>
      </c>
      <c r="E140" s="97">
        <v>1</v>
      </c>
      <c r="F140" s="98">
        <v>1</v>
      </c>
      <c r="G140" s="103">
        <v>1</v>
      </c>
      <c r="H140" s="104"/>
      <c r="I140" s="79">
        <v>0</v>
      </c>
      <c r="J140" s="104"/>
      <c r="K140" s="79">
        <v>0</v>
      </c>
    </row>
    <row r="141" spans="2:11" ht="19.95" customHeight="1" x14ac:dyDescent="0.3">
      <c r="B141" s="5">
        <f>ROWS($A$117:A141)+200</f>
        <v>225</v>
      </c>
      <c r="C141" s="2" t="s">
        <v>191</v>
      </c>
      <c r="D141" s="59"/>
      <c r="E141" s="97">
        <v>1</v>
      </c>
      <c r="F141" s="98">
        <v>7</v>
      </c>
      <c r="G141" s="103">
        <v>1</v>
      </c>
      <c r="H141" s="104"/>
      <c r="I141" s="79">
        <v>0</v>
      </c>
      <c r="J141" s="104"/>
      <c r="K141" s="79">
        <v>0</v>
      </c>
    </row>
    <row r="142" spans="2:11" ht="19.95" customHeight="1" x14ac:dyDescent="0.3">
      <c r="B142" s="5">
        <f>ROWS($A$117:A142)+200</f>
        <v>226</v>
      </c>
      <c r="C142" s="2" t="s">
        <v>192</v>
      </c>
      <c r="D142" s="59"/>
      <c r="E142" s="97">
        <v>1</v>
      </c>
      <c r="F142" s="98">
        <v>7</v>
      </c>
      <c r="G142" s="103">
        <v>1</v>
      </c>
      <c r="H142" s="104"/>
      <c r="I142" s="79">
        <v>0</v>
      </c>
      <c r="J142" s="104"/>
      <c r="K142" s="79">
        <v>0</v>
      </c>
    </row>
    <row r="143" spans="2:11" ht="19.95" customHeight="1" x14ac:dyDescent="0.3">
      <c r="B143" s="5">
        <f>ROWS($A$117:A143)+200</f>
        <v>227</v>
      </c>
      <c r="C143" s="2" t="s">
        <v>193</v>
      </c>
      <c r="D143" s="59"/>
      <c r="E143" s="97">
        <v>1</v>
      </c>
      <c r="F143" s="98">
        <v>4</v>
      </c>
      <c r="G143" s="103">
        <v>1</v>
      </c>
      <c r="H143" s="104"/>
      <c r="I143" s="79">
        <v>0</v>
      </c>
      <c r="J143" s="104"/>
      <c r="K143" s="79">
        <v>0</v>
      </c>
    </row>
    <row r="144" spans="2:11" ht="19.95" customHeight="1" x14ac:dyDescent="0.3">
      <c r="B144" s="5">
        <f>ROWS($A$117:A144)+200</f>
        <v>228</v>
      </c>
      <c r="C144" s="2" t="s">
        <v>194</v>
      </c>
      <c r="D144" s="59"/>
      <c r="E144" s="97">
        <v>1</v>
      </c>
      <c r="F144" s="98">
        <v>20</v>
      </c>
      <c r="G144" s="103">
        <v>1</v>
      </c>
      <c r="H144" s="104"/>
      <c r="I144" s="79">
        <v>0</v>
      </c>
      <c r="J144" s="104"/>
      <c r="K144" s="79">
        <v>0</v>
      </c>
    </row>
    <row r="145" spans="2:11" ht="19.95" customHeight="1" x14ac:dyDescent="0.3">
      <c r="B145" s="5">
        <f>ROWS($A$117:A145)+200</f>
        <v>229</v>
      </c>
      <c r="C145" s="2" t="s">
        <v>195</v>
      </c>
      <c r="D145" s="59"/>
      <c r="E145" s="97">
        <v>1</v>
      </c>
      <c r="F145" s="98">
        <v>20</v>
      </c>
      <c r="G145" s="103">
        <v>1</v>
      </c>
      <c r="H145" s="104"/>
      <c r="I145" s="79">
        <v>0</v>
      </c>
      <c r="J145" s="104"/>
      <c r="K145" s="79">
        <v>0</v>
      </c>
    </row>
    <row r="146" spans="2:11" ht="19.95" customHeight="1" x14ac:dyDescent="0.3">
      <c r="B146" s="5">
        <f>ROWS($A$117:A146)+200</f>
        <v>230</v>
      </c>
      <c r="C146" s="2" t="s">
        <v>196</v>
      </c>
      <c r="D146" s="59"/>
      <c r="E146" s="97">
        <v>1</v>
      </c>
      <c r="F146" s="98">
        <v>7</v>
      </c>
      <c r="G146" s="103">
        <v>1</v>
      </c>
      <c r="H146" s="104"/>
      <c r="I146" s="79">
        <v>0</v>
      </c>
      <c r="J146" s="104"/>
      <c r="K146" s="79">
        <v>0</v>
      </c>
    </row>
    <row r="147" spans="2:11" ht="19.95" customHeight="1" x14ac:dyDescent="0.3">
      <c r="B147" s="5">
        <f>ROWS($A$117:A147)+200</f>
        <v>231</v>
      </c>
      <c r="C147" s="2" t="s">
        <v>197</v>
      </c>
      <c r="D147" s="59"/>
      <c r="E147" s="97">
        <v>1</v>
      </c>
      <c r="F147" s="98">
        <v>25</v>
      </c>
      <c r="G147" s="103">
        <v>1</v>
      </c>
      <c r="H147" s="104"/>
      <c r="I147" s="79">
        <v>0</v>
      </c>
      <c r="J147" s="104"/>
      <c r="K147" s="79">
        <v>0</v>
      </c>
    </row>
    <row r="148" spans="2:11" ht="19.95" customHeight="1" x14ac:dyDescent="0.3">
      <c r="B148" s="5">
        <f>ROWS($A$117:A148)+200</f>
        <v>232</v>
      </c>
      <c r="C148" s="2" t="s">
        <v>198</v>
      </c>
      <c r="D148" s="59"/>
      <c r="E148" s="97">
        <v>1</v>
      </c>
      <c r="F148" s="98">
        <v>7</v>
      </c>
      <c r="G148" s="103">
        <v>1</v>
      </c>
      <c r="H148" s="104"/>
      <c r="I148" s="79">
        <v>0</v>
      </c>
      <c r="J148" s="104"/>
      <c r="K148" s="79">
        <v>0</v>
      </c>
    </row>
    <row r="149" spans="2:11" ht="19.95" customHeight="1" x14ac:dyDescent="0.3">
      <c r="B149" s="5">
        <f>ROWS($A$117:A149)+200</f>
        <v>233</v>
      </c>
      <c r="C149" s="2" t="s">
        <v>257</v>
      </c>
      <c r="D149" s="59"/>
      <c r="E149" s="97">
        <v>1</v>
      </c>
      <c r="F149" s="98">
        <v>4</v>
      </c>
      <c r="G149" s="103">
        <v>1</v>
      </c>
      <c r="H149" s="104"/>
      <c r="I149" s="79">
        <v>0</v>
      </c>
      <c r="J149" s="104"/>
      <c r="K149" s="79">
        <v>0</v>
      </c>
    </row>
    <row r="150" spans="2:11" ht="19.95" customHeight="1" x14ac:dyDescent="0.3">
      <c r="B150" s="5">
        <f>ROWS($A$117:A150)+200</f>
        <v>234</v>
      </c>
      <c r="C150" s="2" t="s">
        <v>270</v>
      </c>
      <c r="D150" s="59"/>
      <c r="E150" s="97">
        <v>1</v>
      </c>
      <c r="F150" s="98">
        <v>2</v>
      </c>
      <c r="G150" s="103">
        <v>1</v>
      </c>
      <c r="H150" s="104"/>
      <c r="I150" s="79">
        <v>0</v>
      </c>
      <c r="J150" s="104"/>
      <c r="K150" s="79">
        <v>0</v>
      </c>
    </row>
    <row r="151" spans="2:11" ht="33.6" customHeight="1" x14ac:dyDescent="0.3">
      <c r="B151" s="5">
        <f>ROWS($A$117:A151)+200</f>
        <v>235</v>
      </c>
      <c r="C151" s="2" t="s">
        <v>200</v>
      </c>
      <c r="D151" s="59"/>
      <c r="E151" s="97">
        <v>1</v>
      </c>
      <c r="F151" s="98">
        <v>1</v>
      </c>
      <c r="G151" s="103">
        <v>1</v>
      </c>
      <c r="H151" s="104"/>
      <c r="I151" s="79">
        <v>0</v>
      </c>
      <c r="J151" s="104"/>
      <c r="K151" s="79">
        <v>0</v>
      </c>
    </row>
    <row r="152" spans="2:11" ht="19.95" customHeight="1" x14ac:dyDescent="0.3">
      <c r="B152" s="5">
        <f>ROWS($A$117:A152)+200</f>
        <v>236</v>
      </c>
      <c r="C152" s="2" t="s">
        <v>272</v>
      </c>
      <c r="D152" s="59"/>
      <c r="E152" s="97">
        <v>1</v>
      </c>
      <c r="F152" s="98">
        <v>2</v>
      </c>
      <c r="G152" s="103">
        <v>1</v>
      </c>
      <c r="H152" s="104"/>
      <c r="I152" s="79">
        <v>0</v>
      </c>
      <c r="J152" s="104"/>
      <c r="K152" s="79">
        <v>0</v>
      </c>
    </row>
    <row r="153" spans="2:11" ht="19.95" customHeight="1" x14ac:dyDescent="0.3">
      <c r="B153" s="5">
        <f>ROWS($A$117:A153)+200</f>
        <v>237</v>
      </c>
      <c r="C153" s="2" t="s">
        <v>273</v>
      </c>
      <c r="D153" s="59"/>
      <c r="E153" s="97">
        <v>1</v>
      </c>
      <c r="F153" s="98">
        <v>1</v>
      </c>
      <c r="G153" s="103">
        <v>1</v>
      </c>
      <c r="H153" s="104"/>
      <c r="I153" s="79">
        <v>0</v>
      </c>
      <c r="J153" s="104"/>
      <c r="K153" s="79">
        <v>0</v>
      </c>
    </row>
    <row r="154" spans="2:11" ht="19.95" customHeight="1" x14ac:dyDescent="0.3">
      <c r="B154" s="5">
        <f>ROWS($A$117:A154)+200</f>
        <v>238</v>
      </c>
      <c r="C154" s="2" t="s">
        <v>274</v>
      </c>
      <c r="D154" s="59"/>
      <c r="E154" s="97">
        <v>1</v>
      </c>
      <c r="F154" s="98">
        <v>2</v>
      </c>
      <c r="G154" s="103">
        <v>1</v>
      </c>
      <c r="H154" s="104"/>
      <c r="I154" s="79">
        <v>0</v>
      </c>
      <c r="J154" s="104"/>
      <c r="K154" s="79">
        <v>0</v>
      </c>
    </row>
    <row r="155" spans="2:11" ht="19.95" customHeight="1" x14ac:dyDescent="0.3">
      <c r="B155" s="5">
        <f>ROWS($A$117:A155)+200</f>
        <v>239</v>
      </c>
      <c r="C155" s="2" t="s">
        <v>275</v>
      </c>
      <c r="D155" s="59"/>
      <c r="E155" s="97">
        <v>1</v>
      </c>
      <c r="F155" s="98">
        <v>1</v>
      </c>
      <c r="G155" s="103">
        <v>1</v>
      </c>
      <c r="H155" s="104"/>
      <c r="I155" s="79">
        <v>0</v>
      </c>
      <c r="J155" s="104"/>
      <c r="K155" s="79">
        <v>0</v>
      </c>
    </row>
    <row r="156" spans="2:11" ht="19.95" customHeight="1" x14ac:dyDescent="0.3">
      <c r="B156" s="5">
        <f>ROWS($A$117:A156)+200</f>
        <v>240</v>
      </c>
      <c r="C156" s="2" t="s">
        <v>201</v>
      </c>
      <c r="D156" s="59"/>
      <c r="E156" s="97">
        <v>1</v>
      </c>
      <c r="F156" s="98">
        <v>2</v>
      </c>
      <c r="G156" s="103">
        <v>1</v>
      </c>
      <c r="H156" s="104"/>
      <c r="I156" s="79">
        <v>0</v>
      </c>
      <c r="J156" s="104"/>
      <c r="K156" s="79">
        <v>0</v>
      </c>
    </row>
    <row r="157" spans="2:11" ht="19.95" customHeight="1" x14ac:dyDescent="0.3">
      <c r="B157" s="5">
        <f>ROWS($A$117:A157)+200</f>
        <v>241</v>
      </c>
      <c r="C157" s="2" t="s">
        <v>202</v>
      </c>
      <c r="D157" s="59"/>
      <c r="E157" s="97">
        <v>1</v>
      </c>
      <c r="F157" s="98">
        <v>2</v>
      </c>
      <c r="G157" s="103">
        <v>1</v>
      </c>
      <c r="H157" s="104"/>
      <c r="I157" s="79">
        <v>0</v>
      </c>
      <c r="J157" s="104"/>
      <c r="K157" s="79">
        <v>0</v>
      </c>
    </row>
    <row r="158" spans="2:11" ht="19.95" customHeight="1" x14ac:dyDescent="0.3">
      <c r="B158" s="5">
        <f>ROWS($A$117:A158)+200</f>
        <v>242</v>
      </c>
      <c r="C158" s="2" t="s">
        <v>203</v>
      </c>
      <c r="D158" s="59"/>
      <c r="E158" s="97">
        <v>1</v>
      </c>
      <c r="F158" s="98">
        <v>1</v>
      </c>
      <c r="G158" s="103">
        <v>1</v>
      </c>
      <c r="H158" s="104"/>
      <c r="I158" s="79">
        <v>0</v>
      </c>
      <c r="J158" s="104"/>
      <c r="K158" s="79">
        <v>0</v>
      </c>
    </row>
    <row r="159" spans="2:11" ht="19.95" customHeight="1" x14ac:dyDescent="0.3">
      <c r="B159" s="5">
        <f>ROWS($A$117:A159)+200</f>
        <v>243</v>
      </c>
      <c r="C159" s="2" t="s">
        <v>204</v>
      </c>
      <c r="D159" s="59"/>
      <c r="E159" s="97">
        <v>1</v>
      </c>
      <c r="F159" s="98">
        <v>6</v>
      </c>
      <c r="G159" s="103">
        <v>1</v>
      </c>
      <c r="H159" s="104"/>
      <c r="I159" s="79">
        <v>0</v>
      </c>
      <c r="J159" s="104"/>
      <c r="K159" s="79">
        <v>0</v>
      </c>
    </row>
    <row r="160" spans="2:11" ht="19.95" customHeight="1" x14ac:dyDescent="0.3">
      <c r="B160" s="5">
        <f>ROWS($A$117:A160)+200</f>
        <v>244</v>
      </c>
      <c r="C160" s="2" t="s">
        <v>205</v>
      </c>
      <c r="D160" s="59"/>
      <c r="E160" s="97">
        <v>1</v>
      </c>
      <c r="F160" s="98">
        <v>4</v>
      </c>
      <c r="G160" s="103">
        <v>1</v>
      </c>
      <c r="H160" s="104"/>
      <c r="I160" s="79">
        <v>0</v>
      </c>
      <c r="J160" s="104"/>
      <c r="K160" s="79">
        <v>0</v>
      </c>
    </row>
    <row r="161" spans="2:11" ht="19.95" customHeight="1" x14ac:dyDescent="0.3">
      <c r="B161" s="5">
        <f>ROWS($A$117:A161)+200</f>
        <v>245</v>
      </c>
      <c r="C161" s="2" t="s">
        <v>206</v>
      </c>
      <c r="D161" s="59"/>
      <c r="E161" s="97">
        <v>1</v>
      </c>
      <c r="F161" s="98">
        <v>2</v>
      </c>
      <c r="G161" s="103">
        <v>1</v>
      </c>
      <c r="H161" s="104"/>
      <c r="I161" s="79">
        <v>0</v>
      </c>
      <c r="J161" s="104"/>
      <c r="K161" s="79">
        <v>0</v>
      </c>
    </row>
    <row r="162" spans="2:11" ht="19.95" customHeight="1" x14ac:dyDescent="0.3">
      <c r="B162" s="5">
        <f>ROWS($A$117:A162)+200</f>
        <v>246</v>
      </c>
      <c r="C162" s="2" t="s">
        <v>207</v>
      </c>
      <c r="D162" s="59"/>
      <c r="E162" s="97">
        <v>1</v>
      </c>
      <c r="F162" s="98">
        <v>8</v>
      </c>
      <c r="G162" s="103">
        <v>1</v>
      </c>
      <c r="H162" s="104"/>
      <c r="I162" s="79">
        <v>0</v>
      </c>
      <c r="J162" s="104"/>
      <c r="K162" s="79">
        <v>0</v>
      </c>
    </row>
    <row r="163" spans="2:11" ht="19.95" customHeight="1" x14ac:dyDescent="0.3">
      <c r="B163" s="5">
        <f>ROWS($A$117:A163)+200</f>
        <v>247</v>
      </c>
      <c r="C163" s="2" t="s">
        <v>208</v>
      </c>
      <c r="D163" s="59"/>
      <c r="E163" s="97">
        <v>1</v>
      </c>
      <c r="F163" s="98">
        <v>16</v>
      </c>
      <c r="G163" s="103">
        <v>1</v>
      </c>
      <c r="H163" s="104"/>
      <c r="I163" s="79">
        <v>0</v>
      </c>
      <c r="J163" s="104"/>
      <c r="K163" s="79">
        <v>0</v>
      </c>
    </row>
    <row r="164" spans="2:11" ht="19.95" customHeight="1" x14ac:dyDescent="0.3">
      <c r="B164" s="5">
        <f>ROWS($A$117:A164)+200</f>
        <v>248</v>
      </c>
      <c r="C164" s="2" t="s">
        <v>209</v>
      </c>
      <c r="D164" s="59"/>
      <c r="E164" s="97">
        <v>1</v>
      </c>
      <c r="F164" s="98">
        <v>40</v>
      </c>
      <c r="G164" s="103">
        <v>1</v>
      </c>
      <c r="H164" s="104"/>
      <c r="I164" s="79">
        <v>0</v>
      </c>
      <c r="J164" s="104"/>
      <c r="K164" s="79">
        <v>0</v>
      </c>
    </row>
    <row r="165" spans="2:11" ht="19.95" customHeight="1" x14ac:dyDescent="0.3">
      <c r="B165" s="5">
        <f>ROWS($A$117:A165)+200</f>
        <v>249</v>
      </c>
      <c r="C165" s="2" t="s">
        <v>210</v>
      </c>
      <c r="D165" s="59"/>
      <c r="E165" s="97">
        <v>1</v>
      </c>
      <c r="F165" s="98">
        <v>6</v>
      </c>
      <c r="G165" s="103">
        <v>1</v>
      </c>
      <c r="H165" s="104"/>
      <c r="I165" s="79">
        <v>0</v>
      </c>
      <c r="J165" s="104"/>
      <c r="K165" s="79">
        <v>0</v>
      </c>
    </row>
    <row r="166" spans="2:11" ht="19.95" customHeight="1" x14ac:dyDescent="0.3">
      <c r="B166" s="5">
        <f>ROWS($A$117:A166)+200</f>
        <v>250</v>
      </c>
      <c r="C166" s="2" t="s">
        <v>211</v>
      </c>
      <c r="D166" s="59"/>
      <c r="E166" s="97">
        <v>1</v>
      </c>
      <c r="F166" s="98">
        <v>4</v>
      </c>
      <c r="G166" s="103">
        <v>1</v>
      </c>
      <c r="H166" s="104"/>
      <c r="I166" s="79">
        <v>0</v>
      </c>
      <c r="J166" s="104"/>
      <c r="K166" s="79">
        <v>0</v>
      </c>
    </row>
    <row r="167" spans="2:11" ht="19.95" customHeight="1" x14ac:dyDescent="0.3">
      <c r="B167" s="5">
        <f>ROWS($A$117:A167)+200</f>
        <v>251</v>
      </c>
      <c r="C167" s="2" t="s">
        <v>212</v>
      </c>
      <c r="D167" s="59"/>
      <c r="E167" s="97">
        <v>1</v>
      </c>
      <c r="F167" s="98">
        <v>6</v>
      </c>
      <c r="G167" s="103">
        <v>1</v>
      </c>
      <c r="H167" s="104"/>
      <c r="I167" s="79">
        <v>0</v>
      </c>
      <c r="J167" s="104"/>
      <c r="K167" s="79">
        <v>0</v>
      </c>
    </row>
    <row r="168" spans="2:11" ht="19.95" customHeight="1" x14ac:dyDescent="0.3">
      <c r="B168" s="5">
        <f>ROWS($A$117:A168)+200</f>
        <v>252</v>
      </c>
      <c r="C168" s="2" t="s">
        <v>118</v>
      </c>
      <c r="D168" s="59"/>
      <c r="E168" s="97">
        <v>1</v>
      </c>
      <c r="F168" s="98">
        <v>6</v>
      </c>
      <c r="G168" s="103">
        <v>1</v>
      </c>
      <c r="H168" s="104"/>
      <c r="I168" s="79">
        <v>0</v>
      </c>
      <c r="J168" s="104"/>
      <c r="K168" s="79">
        <v>0</v>
      </c>
    </row>
    <row r="169" spans="2:11" ht="19.95" customHeight="1" x14ac:dyDescent="0.3">
      <c r="B169" s="5">
        <f>ROWS($A$117:A169)+200</f>
        <v>253</v>
      </c>
      <c r="C169" s="2" t="s">
        <v>213</v>
      </c>
      <c r="D169" s="59"/>
      <c r="E169" s="97">
        <v>1</v>
      </c>
      <c r="F169" s="98">
        <v>8</v>
      </c>
      <c r="G169" s="103">
        <v>1</v>
      </c>
      <c r="H169" s="104"/>
      <c r="I169" s="79">
        <v>0</v>
      </c>
      <c r="J169" s="104"/>
      <c r="K169" s="79">
        <v>0</v>
      </c>
    </row>
    <row r="170" spans="2:11" ht="19.95" customHeight="1" x14ac:dyDescent="0.3">
      <c r="B170" s="5">
        <f>ROWS($A$117:A170)+200</f>
        <v>254</v>
      </c>
      <c r="C170" s="2" t="s">
        <v>116</v>
      </c>
      <c r="D170" s="59"/>
      <c r="E170" s="97">
        <v>1</v>
      </c>
      <c r="F170" s="98">
        <v>8</v>
      </c>
      <c r="G170" s="103">
        <v>1</v>
      </c>
      <c r="H170" s="104"/>
      <c r="I170" s="79">
        <v>0</v>
      </c>
      <c r="J170" s="104"/>
      <c r="K170" s="79">
        <v>0</v>
      </c>
    </row>
    <row r="171" spans="2:11" ht="19.95" customHeight="1" x14ac:dyDescent="0.3">
      <c r="B171" s="5">
        <f>ROWS($A$117:A171)+200</f>
        <v>255</v>
      </c>
      <c r="C171" s="2" t="s">
        <v>214</v>
      </c>
      <c r="D171" s="59"/>
      <c r="E171" s="97">
        <v>1</v>
      </c>
      <c r="F171" s="98">
        <v>6</v>
      </c>
      <c r="G171" s="103">
        <v>1</v>
      </c>
      <c r="H171" s="104"/>
      <c r="I171" s="79">
        <v>0</v>
      </c>
      <c r="J171" s="104"/>
      <c r="K171" s="79">
        <v>0</v>
      </c>
    </row>
    <row r="172" spans="2:11" ht="19.95" customHeight="1" x14ac:dyDescent="0.3">
      <c r="B172" s="5">
        <f>ROWS($A$117:A172)+200</f>
        <v>256</v>
      </c>
      <c r="C172" s="2" t="s">
        <v>215</v>
      </c>
      <c r="D172" s="59"/>
      <c r="E172" s="97">
        <v>1</v>
      </c>
      <c r="F172" s="98">
        <v>7</v>
      </c>
      <c r="G172" s="103">
        <v>1</v>
      </c>
      <c r="H172" s="104"/>
      <c r="I172" s="79">
        <v>0</v>
      </c>
      <c r="J172" s="104"/>
      <c r="K172" s="79">
        <v>0</v>
      </c>
    </row>
    <row r="173" spans="2:11" ht="19.95" customHeight="1" x14ac:dyDescent="0.3">
      <c r="B173" s="5">
        <f>ROWS($A$117:A173)+200</f>
        <v>257</v>
      </c>
      <c r="C173" s="2" t="s">
        <v>216</v>
      </c>
      <c r="D173" s="59"/>
      <c r="E173" s="97">
        <v>1</v>
      </c>
      <c r="F173" s="98">
        <v>20</v>
      </c>
      <c r="G173" s="103">
        <v>1</v>
      </c>
      <c r="H173" s="104"/>
      <c r="I173" s="79">
        <v>0</v>
      </c>
      <c r="J173" s="104"/>
      <c r="K173" s="79">
        <v>0</v>
      </c>
    </row>
    <row r="174" spans="2:11" ht="19.95" customHeight="1" x14ac:dyDescent="0.3">
      <c r="B174" s="5">
        <f>ROWS($A$117:A174)+200</f>
        <v>258</v>
      </c>
      <c r="C174" s="2" t="s">
        <v>217</v>
      </c>
      <c r="D174" s="59"/>
      <c r="E174" s="97">
        <v>1</v>
      </c>
      <c r="F174" s="98">
        <v>20</v>
      </c>
      <c r="G174" s="103">
        <v>1</v>
      </c>
      <c r="H174" s="104"/>
      <c r="I174" s="79">
        <v>0</v>
      </c>
      <c r="J174" s="104"/>
      <c r="K174" s="79">
        <v>0</v>
      </c>
    </row>
    <row r="175" spans="2:11" ht="19.95" customHeight="1" x14ac:dyDescent="0.3">
      <c r="B175" s="5">
        <f>ROWS($A$117:A175)+200</f>
        <v>259</v>
      </c>
      <c r="C175" s="2" t="s">
        <v>218</v>
      </c>
      <c r="D175" s="59" t="s">
        <v>373</v>
      </c>
      <c r="E175" s="97">
        <v>1</v>
      </c>
      <c r="F175" s="98">
        <v>5</v>
      </c>
      <c r="G175" s="103">
        <v>1</v>
      </c>
      <c r="H175" s="104"/>
      <c r="I175" s="79">
        <v>0</v>
      </c>
      <c r="J175" s="104"/>
      <c r="K175" s="79">
        <v>0</v>
      </c>
    </row>
    <row r="176" spans="2:11" ht="19.95" customHeight="1" x14ac:dyDescent="0.3">
      <c r="B176" s="5">
        <f>ROWS($A$117:A176)+200</f>
        <v>260</v>
      </c>
      <c r="C176" s="2" t="s">
        <v>219</v>
      </c>
      <c r="D176" s="59"/>
      <c r="E176" s="97">
        <v>1</v>
      </c>
      <c r="F176" s="98">
        <v>6</v>
      </c>
      <c r="G176" s="103">
        <v>1</v>
      </c>
      <c r="H176" s="104"/>
      <c r="I176" s="79">
        <v>0</v>
      </c>
      <c r="J176" s="104"/>
      <c r="K176" s="79">
        <v>0</v>
      </c>
    </row>
    <row r="177" spans="2:11" ht="19.95" customHeight="1" x14ac:dyDescent="0.3">
      <c r="B177" s="5">
        <f>ROWS($A$117:A177)+200</f>
        <v>261</v>
      </c>
      <c r="C177" s="2" t="s">
        <v>220</v>
      </c>
      <c r="D177" s="59"/>
      <c r="E177" s="97">
        <v>1</v>
      </c>
      <c r="F177" s="98">
        <v>3</v>
      </c>
      <c r="G177" s="103">
        <v>1</v>
      </c>
      <c r="H177" s="104"/>
      <c r="I177" s="79">
        <v>0</v>
      </c>
      <c r="J177" s="104"/>
      <c r="K177" s="79">
        <v>0</v>
      </c>
    </row>
    <row r="178" spans="2:11" ht="19.95" customHeight="1" x14ac:dyDescent="0.3">
      <c r="B178" s="5">
        <f>ROWS($A$117:A178)+200</f>
        <v>262</v>
      </c>
      <c r="C178" s="2" t="s">
        <v>221</v>
      </c>
      <c r="D178" s="59"/>
      <c r="E178" s="97">
        <v>1</v>
      </c>
      <c r="F178" s="98">
        <v>2</v>
      </c>
      <c r="G178" s="103">
        <v>1</v>
      </c>
      <c r="H178" s="104"/>
      <c r="I178" s="79">
        <v>0</v>
      </c>
      <c r="J178" s="104"/>
      <c r="K178" s="79">
        <v>0</v>
      </c>
    </row>
    <row r="179" spans="2:11" ht="19.95" customHeight="1" x14ac:dyDescent="0.3">
      <c r="B179" s="5">
        <f>ROWS($A$117:A179)+200</f>
        <v>263</v>
      </c>
      <c r="C179" s="2" t="s">
        <v>222</v>
      </c>
      <c r="D179" s="59"/>
      <c r="E179" s="97">
        <v>1</v>
      </c>
      <c r="F179" s="98">
        <v>3</v>
      </c>
      <c r="G179" s="103">
        <v>1</v>
      </c>
      <c r="H179" s="104"/>
      <c r="I179" s="79">
        <v>0</v>
      </c>
      <c r="J179" s="104"/>
      <c r="K179" s="79">
        <v>0</v>
      </c>
    </row>
    <row r="180" spans="2:11" ht="19.95" customHeight="1" x14ac:dyDescent="0.3">
      <c r="B180" s="5">
        <f>ROWS($A$117:A180)+200</f>
        <v>264</v>
      </c>
      <c r="C180" s="2" t="s">
        <v>124</v>
      </c>
      <c r="D180" s="59"/>
      <c r="E180" s="97">
        <v>1</v>
      </c>
      <c r="F180" s="98">
        <v>8</v>
      </c>
      <c r="G180" s="103">
        <v>1</v>
      </c>
      <c r="H180" s="104"/>
      <c r="I180" s="79">
        <v>0</v>
      </c>
      <c r="J180" s="104"/>
      <c r="K180" s="79">
        <v>0</v>
      </c>
    </row>
    <row r="181" spans="2:11" ht="19.95" customHeight="1" x14ac:dyDescent="0.3">
      <c r="B181" s="5">
        <f>ROWS($A$117:A181)+200</f>
        <v>265</v>
      </c>
      <c r="C181" s="2" t="s">
        <v>223</v>
      </c>
      <c r="D181" s="59"/>
      <c r="E181" s="97">
        <v>1</v>
      </c>
      <c r="F181" s="98">
        <v>8</v>
      </c>
      <c r="G181" s="103">
        <v>1</v>
      </c>
      <c r="H181" s="104"/>
      <c r="I181" s="79">
        <v>0</v>
      </c>
      <c r="J181" s="104"/>
      <c r="K181" s="79">
        <v>0</v>
      </c>
    </row>
    <row r="182" spans="2:11" ht="19.95" customHeight="1" x14ac:dyDescent="0.3">
      <c r="B182" s="5">
        <f>ROWS($A$117:A182)+200</f>
        <v>266</v>
      </c>
      <c r="C182" s="2" t="s">
        <v>224</v>
      </c>
      <c r="D182" s="59"/>
      <c r="E182" s="97">
        <v>1</v>
      </c>
      <c r="F182" s="98">
        <v>6</v>
      </c>
      <c r="G182" s="103">
        <v>1</v>
      </c>
      <c r="H182" s="104"/>
      <c r="I182" s="79">
        <v>0</v>
      </c>
      <c r="J182" s="104"/>
      <c r="K182" s="79">
        <v>0</v>
      </c>
    </row>
    <row r="183" spans="2:11" ht="19.95" customHeight="1" x14ac:dyDescent="0.3">
      <c r="B183" s="5">
        <f>ROWS($A$117:A183)+200</f>
        <v>267</v>
      </c>
      <c r="C183" s="2" t="s">
        <v>38</v>
      </c>
      <c r="D183" s="59"/>
      <c r="E183" s="97">
        <v>1</v>
      </c>
      <c r="F183" s="98">
        <v>10</v>
      </c>
      <c r="G183" s="103">
        <v>1</v>
      </c>
      <c r="H183" s="104"/>
      <c r="I183" s="79">
        <v>0</v>
      </c>
      <c r="J183" s="104"/>
      <c r="K183" s="79">
        <v>0</v>
      </c>
    </row>
    <row r="184" spans="2:11" ht="19.95" customHeight="1" x14ac:dyDescent="0.3">
      <c r="B184" s="5">
        <f>ROWS($A$117:A184)+200</f>
        <v>268</v>
      </c>
      <c r="C184" s="2" t="s">
        <v>225</v>
      </c>
      <c r="D184" s="59"/>
      <c r="E184" s="97">
        <v>1</v>
      </c>
      <c r="F184" s="98">
        <v>10</v>
      </c>
      <c r="G184" s="103">
        <v>1</v>
      </c>
      <c r="H184" s="104"/>
      <c r="I184" s="79">
        <v>0</v>
      </c>
      <c r="J184" s="104"/>
      <c r="K184" s="79">
        <v>0</v>
      </c>
    </row>
    <row r="185" spans="2:11" ht="19.95" customHeight="1" x14ac:dyDescent="0.3">
      <c r="B185" s="5">
        <f>ROWS($A$117:A185)+200</f>
        <v>269</v>
      </c>
      <c r="C185" s="2" t="s">
        <v>125</v>
      </c>
      <c r="D185" s="59"/>
      <c r="E185" s="97">
        <v>1</v>
      </c>
      <c r="F185" s="98">
        <v>6</v>
      </c>
      <c r="G185" s="103">
        <v>1</v>
      </c>
      <c r="H185" s="104"/>
      <c r="I185" s="79">
        <v>0</v>
      </c>
      <c r="J185" s="104"/>
      <c r="K185" s="79">
        <v>0</v>
      </c>
    </row>
    <row r="186" spans="2:11" ht="19.95" customHeight="1" x14ac:dyDescent="0.3">
      <c r="B186" s="5">
        <f>ROWS($A$117:A186)+200</f>
        <v>270</v>
      </c>
      <c r="C186" s="2" t="s">
        <v>126</v>
      </c>
      <c r="D186" s="59"/>
      <c r="E186" s="97">
        <v>1</v>
      </c>
      <c r="F186" s="98">
        <v>8</v>
      </c>
      <c r="G186" s="103">
        <v>1</v>
      </c>
      <c r="H186" s="104"/>
      <c r="I186" s="79">
        <v>0</v>
      </c>
      <c r="J186" s="104"/>
      <c r="K186" s="79">
        <v>0</v>
      </c>
    </row>
    <row r="187" spans="2:11" ht="19.95" customHeight="1" x14ac:dyDescent="0.3">
      <c r="B187" s="5">
        <f>ROWS($A$117:A187)+200</f>
        <v>271</v>
      </c>
      <c r="C187" s="2" t="s">
        <v>39</v>
      </c>
      <c r="D187" s="59"/>
      <c r="E187" s="97">
        <v>1</v>
      </c>
      <c r="F187" s="98">
        <v>10</v>
      </c>
      <c r="G187" s="103">
        <v>1</v>
      </c>
      <c r="H187" s="104"/>
      <c r="I187" s="79">
        <v>0</v>
      </c>
      <c r="J187" s="104"/>
      <c r="K187" s="79">
        <v>0</v>
      </c>
    </row>
    <row r="188" spans="2:11" ht="19.95" customHeight="1" x14ac:dyDescent="0.3">
      <c r="B188" s="5">
        <f>ROWS($A$117:A188)+200</f>
        <v>272</v>
      </c>
      <c r="C188" s="2" t="s">
        <v>226</v>
      </c>
      <c r="D188" s="59"/>
      <c r="E188" s="97">
        <v>1</v>
      </c>
      <c r="F188" s="98">
        <v>15</v>
      </c>
      <c r="G188" s="103">
        <v>1</v>
      </c>
      <c r="H188" s="104"/>
      <c r="I188" s="79">
        <v>0</v>
      </c>
      <c r="J188" s="104"/>
      <c r="K188" s="79">
        <v>0</v>
      </c>
    </row>
    <row r="189" spans="2:11" ht="19.95" customHeight="1" x14ac:dyDescent="0.3">
      <c r="B189" s="5">
        <f>ROWS($A$117:A189)+200</f>
        <v>273</v>
      </c>
      <c r="C189" s="2" t="s">
        <v>276</v>
      </c>
      <c r="D189" s="59"/>
      <c r="E189" s="97">
        <v>1</v>
      </c>
      <c r="F189" s="98">
        <v>1</v>
      </c>
      <c r="G189" s="103">
        <v>1</v>
      </c>
      <c r="H189" s="104"/>
      <c r="I189" s="79">
        <v>0</v>
      </c>
      <c r="J189" s="104"/>
      <c r="K189" s="79">
        <v>0</v>
      </c>
    </row>
    <row r="190" spans="2:11" ht="19.95" customHeight="1" x14ac:dyDescent="0.3">
      <c r="B190" s="5">
        <f>ROWS($A$117:A190)+200</f>
        <v>274</v>
      </c>
      <c r="C190" s="2" t="s">
        <v>258</v>
      </c>
      <c r="D190" s="59"/>
      <c r="E190" s="97">
        <v>1</v>
      </c>
      <c r="F190" s="98">
        <v>1</v>
      </c>
      <c r="G190" s="103">
        <v>1</v>
      </c>
      <c r="H190" s="104"/>
      <c r="I190" s="79">
        <v>0</v>
      </c>
      <c r="J190" s="104"/>
      <c r="K190" s="79">
        <v>0</v>
      </c>
    </row>
    <row r="191" spans="2:11" ht="19.95" customHeight="1" x14ac:dyDescent="0.3">
      <c r="B191" s="5">
        <f>ROWS($A$117:A191)+200</f>
        <v>275</v>
      </c>
      <c r="C191" s="2" t="s">
        <v>227</v>
      </c>
      <c r="D191" s="59"/>
      <c r="E191" s="97">
        <v>1</v>
      </c>
      <c r="F191" s="98">
        <v>1</v>
      </c>
      <c r="G191" s="103">
        <v>1</v>
      </c>
      <c r="H191" s="104"/>
      <c r="I191" s="79">
        <v>0</v>
      </c>
      <c r="J191" s="104"/>
      <c r="K191" s="79">
        <v>0</v>
      </c>
    </row>
    <row r="192" spans="2:11" ht="19.95" customHeight="1" x14ac:dyDescent="0.3">
      <c r="B192" s="5">
        <f>ROWS($A$117:A192)+200</f>
        <v>276</v>
      </c>
      <c r="C192" s="2" t="s">
        <v>259</v>
      </c>
      <c r="D192" s="59"/>
      <c r="E192" s="97">
        <v>1</v>
      </c>
      <c r="F192" s="98">
        <v>1</v>
      </c>
      <c r="G192" s="103">
        <v>1</v>
      </c>
      <c r="H192" s="104"/>
      <c r="I192" s="79">
        <v>0</v>
      </c>
      <c r="J192" s="104"/>
      <c r="K192" s="79">
        <v>0</v>
      </c>
    </row>
    <row r="193" spans="2:11" ht="19.95" customHeight="1" x14ac:dyDescent="0.3">
      <c r="B193" s="5">
        <f>ROWS($A$117:A193)+200</f>
        <v>277</v>
      </c>
      <c r="C193" s="2" t="s">
        <v>260</v>
      </c>
      <c r="D193" s="59"/>
      <c r="E193" s="97">
        <v>1</v>
      </c>
      <c r="F193" s="98">
        <v>1</v>
      </c>
      <c r="G193" s="103">
        <v>1</v>
      </c>
      <c r="H193" s="104"/>
      <c r="I193" s="79">
        <v>0</v>
      </c>
      <c r="J193" s="104"/>
      <c r="K193" s="79">
        <v>0</v>
      </c>
    </row>
    <row r="194" spans="2:11" ht="19.95" customHeight="1" x14ac:dyDescent="0.3">
      <c r="B194" s="5">
        <f>ROWS($A$117:A194)+200</f>
        <v>278</v>
      </c>
      <c r="C194" s="2" t="s">
        <v>228</v>
      </c>
      <c r="D194" s="59"/>
      <c r="E194" s="97">
        <v>1</v>
      </c>
      <c r="F194" s="98">
        <v>7</v>
      </c>
      <c r="G194" s="103">
        <v>1</v>
      </c>
      <c r="H194" s="104"/>
      <c r="I194" s="79">
        <v>0</v>
      </c>
      <c r="J194" s="104"/>
      <c r="K194" s="79">
        <v>0</v>
      </c>
    </row>
    <row r="195" spans="2:11" ht="19.95" customHeight="1" x14ac:dyDescent="0.3">
      <c r="B195" s="5">
        <f>ROWS($A$117:A195)+200</f>
        <v>279</v>
      </c>
      <c r="C195" s="2" t="s">
        <v>229</v>
      </c>
      <c r="D195" s="59"/>
      <c r="E195" s="97">
        <v>1</v>
      </c>
      <c r="F195" s="98">
        <v>6</v>
      </c>
      <c r="G195" s="103">
        <v>1</v>
      </c>
      <c r="H195" s="104"/>
      <c r="I195" s="79">
        <v>0</v>
      </c>
      <c r="J195" s="104"/>
      <c r="K195" s="79">
        <v>0</v>
      </c>
    </row>
    <row r="196" spans="2:11" ht="19.95" customHeight="1" x14ac:dyDescent="0.3">
      <c r="B196" s="5">
        <f>ROWS($A$117:A196)+200</f>
        <v>280</v>
      </c>
      <c r="C196" s="2" t="s">
        <v>261</v>
      </c>
      <c r="D196" s="59"/>
      <c r="E196" s="97">
        <v>1</v>
      </c>
      <c r="F196" s="98">
        <v>1</v>
      </c>
      <c r="G196" s="103">
        <v>1</v>
      </c>
      <c r="H196" s="104"/>
      <c r="I196" s="79">
        <v>0</v>
      </c>
      <c r="J196" s="104"/>
      <c r="K196" s="79">
        <v>0</v>
      </c>
    </row>
    <row r="197" spans="2:11" ht="19.95" customHeight="1" x14ac:dyDescent="0.3">
      <c r="B197" s="5">
        <f>ROWS($A$117:A197)+200</f>
        <v>281</v>
      </c>
      <c r="C197" s="2" t="s">
        <v>230</v>
      </c>
      <c r="D197" s="59"/>
      <c r="E197" s="97">
        <v>1</v>
      </c>
      <c r="F197" s="98">
        <v>1</v>
      </c>
      <c r="G197" s="103">
        <v>1</v>
      </c>
      <c r="H197" s="104"/>
      <c r="I197" s="79">
        <v>0</v>
      </c>
      <c r="J197" s="104"/>
      <c r="K197" s="79">
        <v>0</v>
      </c>
    </row>
    <row r="198" spans="2:11" ht="19.95" customHeight="1" x14ac:dyDescent="0.3">
      <c r="B198" s="5">
        <f>ROWS($A$117:A198)+200</f>
        <v>282</v>
      </c>
      <c r="C198" s="2" t="s">
        <v>231</v>
      </c>
      <c r="D198" s="59"/>
      <c r="E198" s="97">
        <v>1</v>
      </c>
      <c r="F198" s="98">
        <v>1</v>
      </c>
      <c r="G198" s="103">
        <v>1</v>
      </c>
      <c r="H198" s="104"/>
      <c r="I198" s="79">
        <v>0</v>
      </c>
      <c r="J198" s="104"/>
      <c r="K198" s="79">
        <v>0</v>
      </c>
    </row>
    <row r="199" spans="2:11" ht="19.95" customHeight="1" x14ac:dyDescent="0.3">
      <c r="B199" s="5">
        <f>ROWS($A$117:A199)+200</f>
        <v>283</v>
      </c>
      <c r="C199" s="2" t="s">
        <v>232</v>
      </c>
      <c r="D199" s="59"/>
      <c r="E199" s="97">
        <v>1</v>
      </c>
      <c r="F199" s="98">
        <v>3</v>
      </c>
      <c r="G199" s="103">
        <v>1</v>
      </c>
      <c r="H199" s="104"/>
      <c r="I199" s="79">
        <v>0</v>
      </c>
      <c r="J199" s="104"/>
      <c r="K199" s="79">
        <v>0</v>
      </c>
    </row>
    <row r="200" spans="2:11" ht="19.95" customHeight="1" x14ac:dyDescent="0.3">
      <c r="B200" s="5">
        <f>ROWS($A$117:A200)+200</f>
        <v>284</v>
      </c>
      <c r="C200" s="2" t="s">
        <v>233</v>
      </c>
      <c r="D200" s="59"/>
      <c r="E200" s="97">
        <v>1</v>
      </c>
      <c r="F200" s="98">
        <v>5</v>
      </c>
      <c r="G200" s="103">
        <v>1</v>
      </c>
      <c r="H200" s="104"/>
      <c r="I200" s="79">
        <v>0</v>
      </c>
      <c r="J200" s="104"/>
      <c r="K200" s="79">
        <v>0</v>
      </c>
    </row>
    <row r="201" spans="2:11" ht="19.95" customHeight="1" x14ac:dyDescent="0.3">
      <c r="B201" s="5">
        <f>ROWS($A$117:A201)+200</f>
        <v>285</v>
      </c>
      <c r="C201" s="2" t="s">
        <v>262</v>
      </c>
      <c r="D201" s="59"/>
      <c r="E201" s="97">
        <v>1</v>
      </c>
      <c r="F201" s="98">
        <v>3</v>
      </c>
      <c r="G201" s="103">
        <v>1</v>
      </c>
      <c r="H201" s="104"/>
      <c r="I201" s="79">
        <v>0</v>
      </c>
      <c r="J201" s="104"/>
      <c r="K201" s="79">
        <v>0</v>
      </c>
    </row>
    <row r="202" spans="2:11" ht="19.95" customHeight="1" x14ac:dyDescent="0.3">
      <c r="B202" s="5">
        <f>ROWS($A$117:A202)+200</f>
        <v>286</v>
      </c>
      <c r="C202" s="2" t="s">
        <v>234</v>
      </c>
      <c r="D202" s="59"/>
      <c r="E202" s="97">
        <v>1</v>
      </c>
      <c r="F202" s="98">
        <v>20</v>
      </c>
      <c r="G202" s="103">
        <v>1</v>
      </c>
      <c r="H202" s="104"/>
      <c r="I202" s="79">
        <v>0</v>
      </c>
      <c r="J202" s="104"/>
      <c r="K202" s="79">
        <v>0</v>
      </c>
    </row>
    <row r="203" spans="2:11" ht="19.95" customHeight="1" x14ac:dyDescent="0.3">
      <c r="B203" s="5">
        <f>ROWS($A$117:A203)+200</f>
        <v>287</v>
      </c>
      <c r="C203" s="2" t="s">
        <v>235</v>
      </c>
      <c r="D203" s="59"/>
      <c r="E203" s="97">
        <v>1</v>
      </c>
      <c r="F203" s="98">
        <v>2</v>
      </c>
      <c r="G203" s="103">
        <v>1</v>
      </c>
      <c r="H203" s="104"/>
      <c r="I203" s="79">
        <v>0</v>
      </c>
      <c r="J203" s="104"/>
      <c r="K203" s="79">
        <v>0</v>
      </c>
    </row>
    <row r="204" spans="2:11" ht="19.95" customHeight="1" x14ac:dyDescent="0.3">
      <c r="B204" s="5">
        <f>ROWS($A$117:A204)+200</f>
        <v>288</v>
      </c>
      <c r="C204" s="2" t="s">
        <v>236</v>
      </c>
      <c r="D204" s="59"/>
      <c r="E204" s="97">
        <v>1</v>
      </c>
      <c r="F204" s="98">
        <v>20</v>
      </c>
      <c r="G204" s="103">
        <v>1</v>
      </c>
      <c r="H204" s="104"/>
      <c r="I204" s="79">
        <v>0</v>
      </c>
      <c r="J204" s="104"/>
      <c r="K204" s="79">
        <v>0</v>
      </c>
    </row>
    <row r="205" spans="2:11" ht="19.95" customHeight="1" x14ac:dyDescent="0.3">
      <c r="B205" s="5">
        <f>ROWS($A$117:A205)+200</f>
        <v>289</v>
      </c>
      <c r="C205" s="2" t="s">
        <v>263</v>
      </c>
      <c r="D205" s="59"/>
      <c r="E205" s="97">
        <v>1</v>
      </c>
      <c r="F205" s="98">
        <v>1</v>
      </c>
      <c r="G205" s="103">
        <v>1</v>
      </c>
      <c r="H205" s="104"/>
      <c r="I205" s="79">
        <v>0</v>
      </c>
      <c r="J205" s="104"/>
      <c r="K205" s="79">
        <v>0</v>
      </c>
    </row>
    <row r="206" spans="2:11" ht="19.95" customHeight="1" x14ac:dyDescent="0.3">
      <c r="B206" s="5">
        <f>ROWS($A$117:A206)+200</f>
        <v>290</v>
      </c>
      <c r="C206" s="2" t="s">
        <v>264</v>
      </c>
      <c r="D206" s="59"/>
      <c r="E206" s="97">
        <v>1</v>
      </c>
      <c r="F206" s="98">
        <v>1</v>
      </c>
      <c r="G206" s="103">
        <v>1</v>
      </c>
      <c r="H206" s="104"/>
      <c r="I206" s="79">
        <v>0</v>
      </c>
      <c r="J206" s="104"/>
      <c r="K206" s="79">
        <v>0</v>
      </c>
    </row>
    <row r="207" spans="2:11" ht="19.95" customHeight="1" x14ac:dyDescent="0.3">
      <c r="B207" s="5">
        <f>ROWS($A$117:A207)+200</f>
        <v>291</v>
      </c>
      <c r="C207" s="2" t="s">
        <v>265</v>
      </c>
      <c r="D207" s="59"/>
      <c r="E207" s="97">
        <v>1</v>
      </c>
      <c r="F207" s="98">
        <v>1</v>
      </c>
      <c r="G207" s="103">
        <v>1</v>
      </c>
      <c r="H207" s="104"/>
      <c r="I207" s="79">
        <v>0</v>
      </c>
      <c r="J207" s="104"/>
      <c r="K207" s="79">
        <v>0</v>
      </c>
    </row>
    <row r="208" spans="2:11" ht="19.95" customHeight="1" x14ac:dyDescent="0.3">
      <c r="B208" s="5">
        <f>ROWS($A$117:A208)+200</f>
        <v>292</v>
      </c>
      <c r="C208" s="2" t="s">
        <v>237</v>
      </c>
      <c r="D208" s="59"/>
      <c r="E208" s="97">
        <v>1</v>
      </c>
      <c r="F208" s="98">
        <v>1</v>
      </c>
      <c r="G208" s="103">
        <v>1</v>
      </c>
      <c r="H208" s="104"/>
      <c r="I208" s="79">
        <v>0</v>
      </c>
      <c r="J208" s="104"/>
      <c r="K208" s="79">
        <v>0</v>
      </c>
    </row>
    <row r="209" spans="2:11" ht="19.95" customHeight="1" x14ac:dyDescent="0.3">
      <c r="B209" s="5">
        <f>ROWS($A$117:A209)+200</f>
        <v>293</v>
      </c>
      <c r="C209" s="2" t="s">
        <v>238</v>
      </c>
      <c r="D209" s="59"/>
      <c r="E209" s="97">
        <v>1</v>
      </c>
      <c r="F209" s="98">
        <v>1</v>
      </c>
      <c r="G209" s="103">
        <v>1</v>
      </c>
      <c r="H209" s="104"/>
      <c r="I209" s="79">
        <v>0</v>
      </c>
      <c r="J209" s="104"/>
      <c r="K209" s="79">
        <v>0</v>
      </c>
    </row>
    <row r="210" spans="2:11" ht="19.95" customHeight="1" x14ac:dyDescent="0.3">
      <c r="B210" s="5">
        <f>ROWS($A$117:A210)+200</f>
        <v>294</v>
      </c>
      <c r="C210" s="2" t="s">
        <v>239</v>
      </c>
      <c r="D210" s="59"/>
      <c r="E210" s="97">
        <v>1</v>
      </c>
      <c r="F210" s="98">
        <v>2</v>
      </c>
      <c r="G210" s="103">
        <v>1</v>
      </c>
      <c r="H210" s="104"/>
      <c r="I210" s="79">
        <v>0</v>
      </c>
      <c r="J210" s="104"/>
      <c r="K210" s="79">
        <v>0</v>
      </c>
    </row>
    <row r="211" spans="2:11" ht="19.95" customHeight="1" x14ac:dyDescent="0.3">
      <c r="B211" s="5">
        <f>ROWS($A$117:A211)+200</f>
        <v>295</v>
      </c>
      <c r="C211" s="2" t="s">
        <v>240</v>
      </c>
      <c r="D211" s="59"/>
      <c r="E211" s="97">
        <v>1</v>
      </c>
      <c r="F211" s="98">
        <v>1</v>
      </c>
      <c r="G211" s="103">
        <v>1</v>
      </c>
      <c r="H211" s="104"/>
      <c r="I211" s="79">
        <v>0</v>
      </c>
      <c r="J211" s="104"/>
      <c r="K211" s="79">
        <v>0</v>
      </c>
    </row>
    <row r="212" spans="2:11" ht="19.95" customHeight="1" x14ac:dyDescent="0.3">
      <c r="B212" s="5">
        <f>ROWS($A$117:A212)+200</f>
        <v>296</v>
      </c>
      <c r="C212" s="2" t="s">
        <v>241</v>
      </c>
      <c r="D212" s="59"/>
      <c r="E212" s="97">
        <v>1</v>
      </c>
      <c r="F212" s="98">
        <v>2</v>
      </c>
      <c r="G212" s="103">
        <v>1</v>
      </c>
      <c r="H212" s="104"/>
      <c r="I212" s="79">
        <v>0</v>
      </c>
      <c r="J212" s="104"/>
      <c r="K212" s="79">
        <v>0</v>
      </c>
    </row>
    <row r="213" spans="2:11" ht="19.95" customHeight="1" x14ac:dyDescent="0.3">
      <c r="B213" s="5">
        <f>ROWS($A$117:A213)+200</f>
        <v>297</v>
      </c>
      <c r="C213" s="2" t="s">
        <v>242</v>
      </c>
      <c r="D213" s="59"/>
      <c r="E213" s="97">
        <v>1</v>
      </c>
      <c r="F213" s="98">
        <v>20</v>
      </c>
      <c r="G213" s="103">
        <v>1</v>
      </c>
      <c r="H213" s="104"/>
      <c r="I213" s="79">
        <v>0</v>
      </c>
      <c r="J213" s="104"/>
      <c r="K213" s="79">
        <v>0</v>
      </c>
    </row>
    <row r="214" spans="2:11" ht="19.95" customHeight="1" x14ac:dyDescent="0.3">
      <c r="B214" s="5">
        <f>ROWS($A$117:A214)+200</f>
        <v>298</v>
      </c>
      <c r="C214" s="2" t="s">
        <v>243</v>
      </c>
      <c r="D214" s="59"/>
      <c r="E214" s="97">
        <v>1</v>
      </c>
      <c r="F214" s="98">
        <v>20</v>
      </c>
      <c r="G214" s="103">
        <v>1</v>
      </c>
      <c r="H214" s="104"/>
      <c r="I214" s="79">
        <v>0</v>
      </c>
      <c r="J214" s="104"/>
      <c r="K214" s="79">
        <v>0</v>
      </c>
    </row>
    <row r="215" spans="2:11" ht="19.95" customHeight="1" x14ac:dyDescent="0.3">
      <c r="B215" s="5">
        <f>ROWS($A$117:A215)+200</f>
        <v>299</v>
      </c>
      <c r="C215" s="2" t="s">
        <v>244</v>
      </c>
      <c r="D215" s="59"/>
      <c r="E215" s="97">
        <v>1</v>
      </c>
      <c r="F215" s="98">
        <v>6</v>
      </c>
      <c r="G215" s="103">
        <v>1</v>
      </c>
      <c r="H215" s="104"/>
      <c r="I215" s="79">
        <v>0</v>
      </c>
      <c r="J215" s="104"/>
      <c r="K215" s="79">
        <v>0</v>
      </c>
    </row>
    <row r="216" spans="2:11" ht="19.95" customHeight="1" x14ac:dyDescent="0.3">
      <c r="B216" s="5">
        <f>ROWS($A$117:A216)+200</f>
        <v>300</v>
      </c>
      <c r="C216" s="2" t="s">
        <v>245</v>
      </c>
      <c r="D216" s="59"/>
      <c r="E216" s="97">
        <v>1</v>
      </c>
      <c r="F216" s="98">
        <v>6</v>
      </c>
      <c r="G216" s="103">
        <v>1</v>
      </c>
      <c r="H216" s="104"/>
      <c r="I216" s="79">
        <v>0</v>
      </c>
      <c r="J216" s="104"/>
      <c r="K216" s="79">
        <v>0</v>
      </c>
    </row>
    <row r="217" spans="2:11" ht="19.95" customHeight="1" x14ac:dyDescent="0.3">
      <c r="B217" s="5">
        <f>ROWS($A$117:A217)+200</f>
        <v>301</v>
      </c>
      <c r="C217" s="2" t="s">
        <v>267</v>
      </c>
      <c r="D217" s="59"/>
      <c r="E217" s="97">
        <v>1</v>
      </c>
      <c r="F217" s="98">
        <v>5</v>
      </c>
      <c r="G217" s="103">
        <v>1</v>
      </c>
      <c r="H217" s="104"/>
      <c r="I217" s="79">
        <v>0</v>
      </c>
      <c r="J217" s="104"/>
      <c r="K217" s="79">
        <v>0</v>
      </c>
    </row>
    <row r="218" spans="2:11" ht="19.95" customHeight="1" x14ac:dyDescent="0.3">
      <c r="B218" s="5">
        <f>ROWS($A$117:A218)+200</f>
        <v>302</v>
      </c>
      <c r="C218" s="2" t="s">
        <v>246</v>
      </c>
      <c r="D218" s="59"/>
      <c r="E218" s="97">
        <v>1</v>
      </c>
      <c r="F218" s="98">
        <v>2</v>
      </c>
      <c r="G218" s="103">
        <v>1</v>
      </c>
      <c r="H218" s="104"/>
      <c r="I218" s="79">
        <v>0</v>
      </c>
      <c r="J218" s="104"/>
      <c r="K218" s="79">
        <v>0</v>
      </c>
    </row>
    <row r="219" spans="2:11" ht="19.95" customHeight="1" x14ac:dyDescent="0.3">
      <c r="B219" s="5">
        <f>ROWS($A$117:A219)+200</f>
        <v>303</v>
      </c>
      <c r="C219" s="2" t="s">
        <v>247</v>
      </c>
      <c r="D219" s="59"/>
      <c r="E219" s="97">
        <v>1</v>
      </c>
      <c r="F219" s="98">
        <v>2</v>
      </c>
      <c r="G219" s="103">
        <v>1</v>
      </c>
      <c r="H219" s="104"/>
      <c r="I219" s="79">
        <v>0</v>
      </c>
      <c r="J219" s="104"/>
      <c r="K219" s="79">
        <v>0</v>
      </c>
    </row>
    <row r="220" spans="2:11" ht="19.95" customHeight="1" x14ac:dyDescent="0.3">
      <c r="B220" s="5">
        <f>ROWS($A$117:A220)+200</f>
        <v>304</v>
      </c>
      <c r="C220" s="2" t="s">
        <v>248</v>
      </c>
      <c r="D220" s="59"/>
      <c r="E220" s="97">
        <v>1</v>
      </c>
      <c r="F220" s="98">
        <v>2</v>
      </c>
      <c r="G220" s="103">
        <v>1</v>
      </c>
      <c r="H220" s="104"/>
      <c r="I220" s="79">
        <v>0</v>
      </c>
      <c r="J220" s="104"/>
      <c r="K220" s="79">
        <v>0</v>
      </c>
    </row>
    <row r="221" spans="2:11" ht="19.95" customHeight="1" x14ac:dyDescent="0.3">
      <c r="B221" s="5">
        <f>ROWS($A$117:A221)+200</f>
        <v>305</v>
      </c>
      <c r="C221" s="2" t="s">
        <v>249</v>
      </c>
      <c r="D221" s="59"/>
      <c r="E221" s="97">
        <v>1</v>
      </c>
      <c r="F221" s="98">
        <v>20</v>
      </c>
      <c r="G221" s="103">
        <v>1</v>
      </c>
      <c r="H221" s="104"/>
      <c r="I221" s="79">
        <v>0</v>
      </c>
      <c r="J221" s="104"/>
      <c r="K221" s="79">
        <v>0</v>
      </c>
    </row>
    <row r="222" spans="2:11" ht="19.95" customHeight="1" x14ac:dyDescent="0.3">
      <c r="B222" s="5">
        <f>ROWS($A$117:A222)+200</f>
        <v>306</v>
      </c>
      <c r="C222" s="2" t="s">
        <v>250</v>
      </c>
      <c r="D222" s="59"/>
      <c r="E222" s="97">
        <v>1</v>
      </c>
      <c r="F222" s="98">
        <v>5</v>
      </c>
      <c r="G222" s="103">
        <v>1</v>
      </c>
      <c r="H222" s="104"/>
      <c r="I222" s="79">
        <v>0</v>
      </c>
      <c r="J222" s="104"/>
      <c r="K222" s="79">
        <v>0</v>
      </c>
    </row>
    <row r="223" spans="2:11" ht="19.95" customHeight="1" x14ac:dyDescent="0.3">
      <c r="B223" s="5">
        <f>ROWS($A$117:A223)+200</f>
        <v>307</v>
      </c>
      <c r="C223" s="2" t="s">
        <v>251</v>
      </c>
      <c r="D223" s="59"/>
      <c r="E223" s="97">
        <v>1</v>
      </c>
      <c r="F223" s="98">
        <v>3</v>
      </c>
      <c r="G223" s="103">
        <v>1</v>
      </c>
      <c r="H223" s="104"/>
      <c r="I223" s="79">
        <v>0</v>
      </c>
      <c r="J223" s="104"/>
      <c r="K223" s="79">
        <v>0</v>
      </c>
    </row>
    <row r="224" spans="2:11" ht="19.95" customHeight="1" x14ac:dyDescent="0.3">
      <c r="B224" s="5">
        <f>ROWS($A$117:A224)+200</f>
        <v>308</v>
      </c>
      <c r="C224" s="2" t="s">
        <v>252</v>
      </c>
      <c r="D224" s="59"/>
      <c r="E224" s="97">
        <v>1</v>
      </c>
      <c r="F224" s="98">
        <v>20</v>
      </c>
      <c r="G224" s="103">
        <v>1</v>
      </c>
      <c r="H224" s="104"/>
      <c r="I224" s="79">
        <v>0</v>
      </c>
      <c r="J224" s="104"/>
      <c r="K224" s="79">
        <v>0</v>
      </c>
    </row>
    <row r="225" spans="2:11" ht="19.95" customHeight="1" x14ac:dyDescent="0.3">
      <c r="B225" s="5">
        <f>ROWS($A$117:A225)+200</f>
        <v>309</v>
      </c>
      <c r="C225" s="2" t="s">
        <v>253</v>
      </c>
      <c r="D225" s="59"/>
      <c r="E225" s="97">
        <v>1</v>
      </c>
      <c r="F225" s="98">
        <v>20</v>
      </c>
      <c r="G225" s="103">
        <v>1</v>
      </c>
      <c r="H225" s="104"/>
      <c r="I225" s="79">
        <v>0</v>
      </c>
      <c r="J225" s="104"/>
      <c r="K225" s="79">
        <v>0</v>
      </c>
    </row>
    <row r="226" spans="2:11" ht="19.95" customHeight="1" x14ac:dyDescent="0.3">
      <c r="B226" s="5">
        <f>ROWS($A$117:A226)+200</f>
        <v>310</v>
      </c>
      <c r="C226" s="2" t="s">
        <v>254</v>
      </c>
      <c r="D226" s="59"/>
      <c r="E226" s="97">
        <v>1</v>
      </c>
      <c r="F226" s="98">
        <v>20</v>
      </c>
      <c r="G226" s="103">
        <v>1</v>
      </c>
      <c r="H226" s="104"/>
      <c r="I226" s="79">
        <v>0</v>
      </c>
      <c r="J226" s="104"/>
      <c r="K226" s="79">
        <v>0</v>
      </c>
    </row>
    <row r="227" spans="2:11" ht="19.95" customHeight="1" x14ac:dyDescent="0.3">
      <c r="B227" s="5">
        <f>ROWS($A$117:A227)+200</f>
        <v>311</v>
      </c>
      <c r="C227" s="2" t="s">
        <v>255</v>
      </c>
      <c r="D227" s="59"/>
      <c r="E227" s="97">
        <v>1</v>
      </c>
      <c r="F227" s="98">
        <v>5</v>
      </c>
      <c r="G227" s="103">
        <v>1</v>
      </c>
      <c r="H227" s="104"/>
      <c r="I227" s="79">
        <v>0</v>
      </c>
      <c r="J227" s="104"/>
      <c r="K227" s="79">
        <v>0</v>
      </c>
    </row>
    <row r="228" spans="2:11" ht="19.95" customHeight="1" x14ac:dyDescent="0.3">
      <c r="B228" s="5">
        <f>ROWS($A$117:A228)+200</f>
        <v>312</v>
      </c>
      <c r="C228" s="2" t="s">
        <v>256</v>
      </c>
      <c r="D228" s="59"/>
      <c r="E228" s="97">
        <v>1</v>
      </c>
      <c r="F228" s="98">
        <v>1</v>
      </c>
      <c r="G228" s="103">
        <v>1</v>
      </c>
      <c r="H228" s="104"/>
      <c r="I228" s="79">
        <v>0</v>
      </c>
      <c r="J228" s="104"/>
      <c r="K228" s="79">
        <v>0</v>
      </c>
    </row>
    <row r="229" spans="2:11" ht="41.4" customHeight="1" x14ac:dyDescent="0.3">
      <c r="B229" s="5">
        <f>ROWS($A$117:A229)+200</f>
        <v>313</v>
      </c>
      <c r="C229" s="159" t="s">
        <v>271</v>
      </c>
      <c r="D229" s="160"/>
      <c r="E229" s="97">
        <v>1</v>
      </c>
      <c r="F229" s="98">
        <v>1</v>
      </c>
      <c r="G229" s="103">
        <v>1</v>
      </c>
      <c r="H229" s="104"/>
      <c r="I229" s="79">
        <v>0</v>
      </c>
      <c r="J229" s="104"/>
      <c r="K229" s="79">
        <v>0</v>
      </c>
    </row>
    <row r="230" spans="2:11" ht="19.95" customHeight="1" x14ac:dyDescent="0.3">
      <c r="B230" s="5">
        <f>ROWS($A$117:A230)+200</f>
        <v>314</v>
      </c>
      <c r="C230" s="2"/>
      <c r="D230" s="59"/>
      <c r="E230" s="97">
        <v>1</v>
      </c>
      <c r="F230" s="98">
        <v>1</v>
      </c>
      <c r="G230" s="103">
        <v>1</v>
      </c>
      <c r="H230" s="104"/>
      <c r="I230" s="79">
        <v>0</v>
      </c>
      <c r="J230" s="104"/>
      <c r="K230" s="79">
        <v>0</v>
      </c>
    </row>
    <row r="231" spans="2:11" ht="19.95" customHeight="1" x14ac:dyDescent="0.3">
      <c r="B231" s="5">
        <f>ROWS($A$117:A231)+200</f>
        <v>315</v>
      </c>
      <c r="C231" s="2"/>
      <c r="D231" s="59"/>
      <c r="E231" s="97">
        <v>1</v>
      </c>
      <c r="F231" s="98">
        <v>1</v>
      </c>
      <c r="G231" s="103">
        <v>1</v>
      </c>
      <c r="H231" s="104"/>
      <c r="I231" s="79">
        <v>0</v>
      </c>
      <c r="J231" s="104"/>
      <c r="K231" s="79">
        <v>0</v>
      </c>
    </row>
    <row r="232" spans="2:11" ht="19.95" customHeight="1" x14ac:dyDescent="0.3">
      <c r="B232" s="5">
        <f>ROWS($A$117:A232)+200</f>
        <v>316</v>
      </c>
      <c r="C232" s="2"/>
      <c r="D232" s="59"/>
      <c r="E232" s="97">
        <v>1</v>
      </c>
      <c r="F232" s="98">
        <v>1</v>
      </c>
      <c r="G232" s="103">
        <v>1</v>
      </c>
      <c r="H232" s="104"/>
      <c r="I232" s="79">
        <v>0</v>
      </c>
      <c r="J232" s="104"/>
      <c r="K232" s="79">
        <v>0</v>
      </c>
    </row>
    <row r="233" spans="2:11" ht="19.95" customHeight="1" x14ac:dyDescent="0.3">
      <c r="B233" s="13" t="s">
        <v>19</v>
      </c>
      <c r="C233" s="14" t="s">
        <v>20</v>
      </c>
      <c r="D233" s="14"/>
      <c r="E233" s="88"/>
      <c r="F233" s="88"/>
      <c r="G233" s="89">
        <f>$G$254</f>
        <v>7.0000000000000007E-2</v>
      </c>
      <c r="H233" s="90"/>
      <c r="I233" s="91">
        <f>SUMPRODUCT($I117:$I232,$F$117:$F$232)*$G$233</f>
        <v>0</v>
      </c>
      <c r="J233" s="90"/>
      <c r="K233" s="91">
        <f>SUMPRODUCT($K117:$K232,$F$117:$F$232)*$G$233</f>
        <v>0</v>
      </c>
    </row>
    <row r="234" spans="2:11" customFormat="1" ht="30" customHeight="1" x14ac:dyDescent="0.3">
      <c r="B234" s="28" t="s">
        <v>42</v>
      </c>
      <c r="C234" s="27"/>
      <c r="D234" s="27"/>
      <c r="E234" s="105"/>
      <c r="F234" s="105"/>
      <c r="G234" s="106"/>
      <c r="H234" s="107"/>
      <c r="I234" s="108"/>
      <c r="J234" s="107"/>
      <c r="K234" s="108"/>
    </row>
    <row r="235" spans="2:11" ht="19.95" customHeight="1" x14ac:dyDescent="0.3">
      <c r="B235" s="5">
        <f>ROWS($A$235:A235)+330</f>
        <v>331</v>
      </c>
      <c r="C235" s="31"/>
      <c r="D235" s="62"/>
      <c r="E235" s="97">
        <v>1</v>
      </c>
      <c r="F235" s="98">
        <v>1</v>
      </c>
      <c r="G235" s="103">
        <v>0</v>
      </c>
      <c r="H235" s="104"/>
      <c r="I235" s="79">
        <v>0</v>
      </c>
      <c r="J235" s="104"/>
      <c r="K235" s="79">
        <v>0</v>
      </c>
    </row>
    <row r="236" spans="2:11" ht="19.95" customHeight="1" x14ac:dyDescent="0.3">
      <c r="B236" s="5">
        <f>ROWS($A$235:A236)+330</f>
        <v>332</v>
      </c>
      <c r="C236" s="31"/>
      <c r="D236" s="62"/>
      <c r="E236" s="97">
        <v>1</v>
      </c>
      <c r="F236" s="98">
        <v>1</v>
      </c>
      <c r="G236" s="103">
        <v>0</v>
      </c>
      <c r="H236" s="104"/>
      <c r="I236" s="79">
        <v>0</v>
      </c>
      <c r="J236" s="104"/>
      <c r="K236" s="79">
        <v>0</v>
      </c>
    </row>
    <row r="237" spans="2:11" ht="19.95" customHeight="1" x14ac:dyDescent="0.3">
      <c r="B237" s="5">
        <f>ROWS($A$235:A237)+330</f>
        <v>333</v>
      </c>
      <c r="C237" s="31"/>
      <c r="D237" s="62"/>
      <c r="E237" s="97">
        <v>1</v>
      </c>
      <c r="F237" s="98">
        <v>1</v>
      </c>
      <c r="G237" s="103">
        <v>0</v>
      </c>
      <c r="H237" s="104"/>
      <c r="I237" s="79">
        <v>0</v>
      </c>
      <c r="J237" s="104"/>
      <c r="K237" s="79">
        <v>0</v>
      </c>
    </row>
    <row r="238" spans="2:11" ht="19.95" customHeight="1" x14ac:dyDescent="0.3">
      <c r="B238" s="5">
        <f>ROWS($A$235:A238)+330</f>
        <v>334</v>
      </c>
      <c r="C238" s="31"/>
      <c r="D238" s="62"/>
      <c r="E238" s="97">
        <v>1</v>
      </c>
      <c r="F238" s="98">
        <v>1</v>
      </c>
      <c r="G238" s="103">
        <v>0</v>
      </c>
      <c r="H238" s="104"/>
      <c r="I238" s="79">
        <v>0</v>
      </c>
      <c r="J238" s="104"/>
      <c r="K238" s="79">
        <v>0</v>
      </c>
    </row>
    <row r="239" spans="2:11" ht="19.95" customHeight="1" x14ac:dyDescent="0.3">
      <c r="B239" s="5">
        <f>ROWS($A$235:A239)+330</f>
        <v>335</v>
      </c>
      <c r="C239" s="31"/>
      <c r="D239" s="62"/>
      <c r="E239" s="97">
        <v>1</v>
      </c>
      <c r="F239" s="98">
        <v>1</v>
      </c>
      <c r="G239" s="103">
        <v>0</v>
      </c>
      <c r="H239" s="104"/>
      <c r="I239" s="79">
        <v>0</v>
      </c>
      <c r="J239" s="104"/>
      <c r="K239" s="79">
        <v>0</v>
      </c>
    </row>
    <row r="240" spans="2:11" ht="19.95" customHeight="1" x14ac:dyDescent="0.3">
      <c r="B240" s="5">
        <f>ROWS($A$235:A240)+330</f>
        <v>336</v>
      </c>
      <c r="C240" s="31"/>
      <c r="D240" s="62"/>
      <c r="E240" s="97">
        <v>1</v>
      </c>
      <c r="F240" s="98">
        <v>1</v>
      </c>
      <c r="G240" s="103">
        <v>0</v>
      </c>
      <c r="H240" s="104"/>
      <c r="I240" s="79">
        <v>0</v>
      </c>
      <c r="J240" s="104"/>
      <c r="K240" s="79">
        <v>0</v>
      </c>
    </row>
    <row r="241" spans="2:11" ht="19.95" customHeight="1" x14ac:dyDescent="0.3">
      <c r="B241" s="5">
        <f>ROWS($A$235:A241)+330</f>
        <v>337</v>
      </c>
      <c r="C241" s="31"/>
      <c r="D241" s="62"/>
      <c r="E241" s="97">
        <v>1</v>
      </c>
      <c r="F241" s="98">
        <v>1</v>
      </c>
      <c r="G241" s="103">
        <v>0</v>
      </c>
      <c r="H241" s="104"/>
      <c r="I241" s="79">
        <v>0</v>
      </c>
      <c r="J241" s="104"/>
      <c r="K241" s="79">
        <v>0</v>
      </c>
    </row>
    <row r="242" spans="2:11" ht="19.95" customHeight="1" x14ac:dyDescent="0.3">
      <c r="B242" s="5">
        <f>ROWS($A$235:A242)+330</f>
        <v>338</v>
      </c>
      <c r="C242" s="31"/>
      <c r="D242" s="62"/>
      <c r="E242" s="97">
        <v>1</v>
      </c>
      <c r="F242" s="98">
        <v>1</v>
      </c>
      <c r="G242" s="103">
        <v>0</v>
      </c>
      <c r="H242" s="104"/>
      <c r="I242" s="79">
        <v>0</v>
      </c>
      <c r="J242" s="104"/>
      <c r="K242" s="79">
        <v>0</v>
      </c>
    </row>
    <row r="243" spans="2:11" ht="19.95" customHeight="1" x14ac:dyDescent="0.3">
      <c r="B243" s="5">
        <f>ROWS($A$235:A243)+330</f>
        <v>339</v>
      </c>
      <c r="C243" s="31"/>
      <c r="D243" s="62"/>
      <c r="E243" s="97">
        <v>1</v>
      </c>
      <c r="F243" s="98">
        <v>1</v>
      </c>
      <c r="G243" s="103">
        <v>0</v>
      </c>
      <c r="H243" s="104"/>
      <c r="I243" s="79">
        <v>0</v>
      </c>
      <c r="J243" s="104"/>
      <c r="K243" s="79">
        <v>0</v>
      </c>
    </row>
    <row r="244" spans="2:11" ht="19.95" customHeight="1" x14ac:dyDescent="0.3">
      <c r="B244" s="5">
        <f>ROWS($A$235:A244)+330</f>
        <v>340</v>
      </c>
      <c r="C244" s="31"/>
      <c r="D244" s="62"/>
      <c r="E244" s="97">
        <v>1</v>
      </c>
      <c r="F244" s="98">
        <v>1</v>
      </c>
      <c r="G244" s="103">
        <v>0</v>
      </c>
      <c r="H244" s="104"/>
      <c r="I244" s="79">
        <v>0</v>
      </c>
      <c r="J244" s="104"/>
      <c r="K244" s="79">
        <v>0</v>
      </c>
    </row>
    <row r="245" spans="2:11" customFormat="1" ht="30" customHeight="1" x14ac:dyDescent="0.3">
      <c r="B245" s="28" t="s">
        <v>2</v>
      </c>
      <c r="C245" s="27"/>
      <c r="D245" s="27"/>
      <c r="E245" s="105"/>
      <c r="F245" s="105"/>
      <c r="G245" s="106"/>
      <c r="H245" s="107"/>
      <c r="I245" s="108"/>
      <c r="J245" s="107"/>
      <c r="K245" s="108"/>
    </row>
    <row r="246" spans="2:11" ht="19.95" customHeight="1" x14ac:dyDescent="0.3">
      <c r="B246" s="5">
        <f>ROWS($A$246:A246)+400</f>
        <v>401</v>
      </c>
      <c r="C246" s="2" t="s">
        <v>30</v>
      </c>
      <c r="D246" s="59"/>
      <c r="E246" s="97">
        <v>1</v>
      </c>
      <c r="F246" s="98">
        <f>D255</f>
        <v>20</v>
      </c>
      <c r="G246" s="103">
        <f>$G$255</f>
        <v>0.02</v>
      </c>
      <c r="H246" s="104"/>
      <c r="I246" s="79">
        <v>0</v>
      </c>
      <c r="J246" s="104"/>
      <c r="K246" s="79">
        <v>0</v>
      </c>
    </row>
    <row r="247" spans="2:11" ht="19.95" customHeight="1" x14ac:dyDescent="0.3">
      <c r="B247" s="5">
        <f>ROWS($A$246:A247)+400</f>
        <v>402</v>
      </c>
      <c r="C247" s="33" t="s">
        <v>279</v>
      </c>
      <c r="D247" s="8"/>
      <c r="E247" s="97">
        <v>1</v>
      </c>
      <c r="F247" s="98">
        <f>D256</f>
        <v>5</v>
      </c>
      <c r="G247" s="103">
        <f>G256</f>
        <v>0</v>
      </c>
      <c r="H247" s="104"/>
      <c r="I247" s="79">
        <v>0</v>
      </c>
      <c r="J247" s="104"/>
      <c r="K247" s="79">
        <v>0</v>
      </c>
    </row>
    <row r="248" spans="2:11" ht="19.95" customHeight="1" x14ac:dyDescent="0.3">
      <c r="B248" s="5">
        <f>ROWS($A$246:A248)+400</f>
        <v>403</v>
      </c>
      <c r="C248" s="33" t="s">
        <v>280</v>
      </c>
      <c r="D248" s="8"/>
      <c r="E248" s="97">
        <v>1</v>
      </c>
      <c r="F248" s="98">
        <f>D257</f>
        <v>10</v>
      </c>
      <c r="G248" s="103">
        <f>$G$257</f>
        <v>0.03</v>
      </c>
      <c r="H248" s="104"/>
      <c r="I248" s="79">
        <v>0</v>
      </c>
      <c r="J248" s="104"/>
      <c r="K248" s="79">
        <v>0</v>
      </c>
    </row>
    <row r="249" spans="2:11" ht="19.95" customHeight="1" x14ac:dyDescent="0.3">
      <c r="B249" s="5">
        <f>ROWS($A$246:A249)+400</f>
        <v>404</v>
      </c>
      <c r="C249" s="33"/>
      <c r="D249" s="8"/>
      <c r="E249" s="97">
        <v>1</v>
      </c>
      <c r="F249" s="98">
        <f t="shared" ref="F249" si="0">D259</f>
        <v>0</v>
      </c>
      <c r="G249" s="103">
        <v>0</v>
      </c>
      <c r="H249" s="104"/>
      <c r="I249" s="79">
        <v>0</v>
      </c>
      <c r="J249" s="104"/>
      <c r="K249" s="79">
        <v>0</v>
      </c>
    </row>
    <row r="250" spans="2:11" s="37" customFormat="1" ht="30" customHeight="1" x14ac:dyDescent="0.3">
      <c r="B250" s="139" t="s">
        <v>29</v>
      </c>
      <c r="C250" s="36"/>
      <c r="D250" s="36"/>
      <c r="E250" s="109"/>
      <c r="F250" s="109"/>
      <c r="G250" s="110"/>
      <c r="H250" s="111"/>
      <c r="I250" s="112"/>
      <c r="J250" s="111"/>
      <c r="K250" s="112"/>
    </row>
    <row r="251" spans="2:11" ht="19.95" customHeight="1" x14ac:dyDescent="0.3">
      <c r="B251" s="140">
        <f>ROWS($A$251:A251)+500</f>
        <v>501</v>
      </c>
      <c r="C251" s="32" t="s">
        <v>281</v>
      </c>
      <c r="D251" s="9">
        <v>1</v>
      </c>
      <c r="E251" s="113"/>
      <c r="F251" s="117">
        <f t="shared" ref="F251:F256" si="1">D251</f>
        <v>1</v>
      </c>
      <c r="G251" s="114">
        <v>0.78</v>
      </c>
      <c r="H251" s="113"/>
      <c r="I251" s="115">
        <f>I13</f>
        <v>0</v>
      </c>
      <c r="J251" s="113"/>
      <c r="K251" s="115">
        <f>K13</f>
        <v>0</v>
      </c>
    </row>
    <row r="252" spans="2:11" ht="19.95" customHeight="1" x14ac:dyDescent="0.3">
      <c r="B252" s="140">
        <f>ROWS($A$251:A252)+500</f>
        <v>502</v>
      </c>
      <c r="C252" s="2" t="s">
        <v>56</v>
      </c>
      <c r="D252" s="63">
        <v>4</v>
      </c>
      <c r="E252" s="116"/>
      <c r="F252" s="117">
        <f t="shared" si="1"/>
        <v>4</v>
      </c>
      <c r="G252" s="118">
        <v>0.03</v>
      </c>
      <c r="H252" s="116"/>
      <c r="I252" s="119">
        <f>I22</f>
        <v>0</v>
      </c>
      <c r="J252" s="116"/>
      <c r="K252" s="119">
        <f>K22*$E$22</f>
        <v>0</v>
      </c>
    </row>
    <row r="253" spans="2:11" ht="19.95" customHeight="1" x14ac:dyDescent="0.3">
      <c r="B253" s="140">
        <f>ROWS($A$251:A253)+500</f>
        <v>503</v>
      </c>
      <c r="C253" s="2" t="s">
        <v>21</v>
      </c>
      <c r="D253" s="59">
        <v>1</v>
      </c>
      <c r="E253" s="116"/>
      <c r="F253" s="117">
        <f t="shared" si="1"/>
        <v>1</v>
      </c>
      <c r="G253" s="118">
        <v>7.0000000000000007E-2</v>
      </c>
      <c r="H253" s="116"/>
      <c r="I253" s="121">
        <f>I104</f>
        <v>0</v>
      </c>
      <c r="J253" s="116"/>
      <c r="K253" s="121">
        <f>K104</f>
        <v>0</v>
      </c>
    </row>
    <row r="254" spans="2:11" ht="19.95" customHeight="1" x14ac:dyDescent="0.3">
      <c r="B254" s="140">
        <f>ROWS($A$251:A254)+500</f>
        <v>504</v>
      </c>
      <c r="C254" s="2" t="s">
        <v>282</v>
      </c>
      <c r="D254" s="59">
        <v>1</v>
      </c>
      <c r="E254" s="116"/>
      <c r="F254" s="117">
        <f t="shared" si="1"/>
        <v>1</v>
      </c>
      <c r="G254" s="118">
        <v>7.0000000000000007E-2</v>
      </c>
      <c r="H254" s="116"/>
      <c r="I254" s="121">
        <f>I233</f>
        <v>0</v>
      </c>
      <c r="J254" s="116"/>
      <c r="K254" s="121">
        <f>K233</f>
        <v>0</v>
      </c>
    </row>
    <row r="255" spans="2:11" ht="19.95" customHeight="1" x14ac:dyDescent="0.3">
      <c r="B255" s="140">
        <f>ROWS($A$251:A255)+500</f>
        <v>505</v>
      </c>
      <c r="C255" s="2" t="s">
        <v>31</v>
      </c>
      <c r="D255" s="64">
        <v>20</v>
      </c>
      <c r="E255" s="116"/>
      <c r="F255" s="117">
        <f t="shared" si="1"/>
        <v>20</v>
      </c>
      <c r="G255" s="118">
        <v>0.02</v>
      </c>
      <c r="H255" s="116"/>
      <c r="I255" s="119">
        <f>I246*$F255</f>
        <v>0</v>
      </c>
      <c r="J255" s="116"/>
      <c r="K255" s="119">
        <f>K246*$F255</f>
        <v>0</v>
      </c>
    </row>
    <row r="256" spans="2:11" ht="19.95" customHeight="1" x14ac:dyDescent="0.3">
      <c r="B256" s="140">
        <f>ROWS($A$251:A256)+500</f>
        <v>506</v>
      </c>
      <c r="C256" s="2" t="s">
        <v>283</v>
      </c>
      <c r="D256" s="143">
        <v>5</v>
      </c>
      <c r="E256" s="116"/>
      <c r="F256" s="117">
        <f t="shared" si="1"/>
        <v>5</v>
      </c>
      <c r="G256" s="118">
        <v>0</v>
      </c>
      <c r="H256" s="116"/>
      <c r="I256" s="119">
        <f t="shared" ref="I256:I257" si="2">I247*$F256</f>
        <v>0</v>
      </c>
      <c r="J256" s="116"/>
      <c r="K256" s="119">
        <f t="shared" ref="K256:K257" si="3">K247*$F256</f>
        <v>0</v>
      </c>
    </row>
    <row r="257" spans="2:11" ht="19.95" customHeight="1" x14ac:dyDescent="0.3">
      <c r="B257" s="140">
        <f>ROWS($A$251:A257)+500</f>
        <v>507</v>
      </c>
      <c r="C257" s="2" t="s">
        <v>280</v>
      </c>
      <c r="D257" s="59">
        <v>10</v>
      </c>
      <c r="E257" s="116"/>
      <c r="F257" s="117">
        <f>D257</f>
        <v>10</v>
      </c>
      <c r="G257" s="118">
        <v>0.03</v>
      </c>
      <c r="H257" s="116"/>
      <c r="I257" s="119">
        <f t="shared" si="2"/>
        <v>0</v>
      </c>
      <c r="J257" s="116"/>
      <c r="K257" s="119">
        <f t="shared" si="3"/>
        <v>0</v>
      </c>
    </row>
    <row r="258" spans="2:11" ht="19.95" customHeight="1" x14ac:dyDescent="0.3">
      <c r="B258" s="140">
        <f>ROWS($A$251:A258)+500</f>
        <v>508</v>
      </c>
      <c r="C258" s="141" t="s">
        <v>284</v>
      </c>
      <c r="D258" s="59"/>
      <c r="E258" s="116"/>
      <c r="F258" s="117"/>
      <c r="G258" s="118">
        <f>SUM(G251:G257)</f>
        <v>1.0000000000000002</v>
      </c>
      <c r="H258" s="116"/>
      <c r="I258" s="120">
        <f>SUMPRODUCT(I251:I252,$G251:$G252,$F251:$F252)+I253+I254+SUMPRODUCT(I255:I257,$G255:$G257)</f>
        <v>0</v>
      </c>
      <c r="J258" s="116"/>
      <c r="K258" s="120">
        <f>SUMPRODUCT(K251:K252,$G251:$G252,$F251:$F252)+K253+K254+SUMPRODUCT(K255:K257,$G255:$G257)</f>
        <v>0</v>
      </c>
    </row>
    <row r="260" spans="2:11" s="12" customFormat="1" ht="25.2" customHeight="1" x14ac:dyDescent="0.3">
      <c r="B260" s="47" t="s">
        <v>26</v>
      </c>
      <c r="C260" s="57"/>
      <c r="D260" s="164"/>
      <c r="E260" s="164"/>
      <c r="F260" s="164"/>
      <c r="G260" s="165"/>
      <c r="H260" s="166" t="s">
        <v>286</v>
      </c>
      <c r="I260" s="166"/>
      <c r="J260" s="166" t="s">
        <v>285</v>
      </c>
      <c r="K260" s="166"/>
    </row>
    <row r="261" spans="2:11" ht="45" customHeight="1" x14ac:dyDescent="0.3">
      <c r="B261" s="48"/>
      <c r="C261" s="25"/>
      <c r="D261" s="25"/>
      <c r="E261" s="25"/>
      <c r="F261" s="25"/>
      <c r="G261" s="55"/>
      <c r="H261" s="51" t="s">
        <v>25</v>
      </c>
      <c r="I261" s="52"/>
      <c r="J261" s="51" t="s">
        <v>25</v>
      </c>
      <c r="K261" s="52"/>
    </row>
    <row r="262" spans="2:11" ht="45" customHeight="1" x14ac:dyDescent="0.3">
      <c r="B262" s="49"/>
      <c r="C262" s="50"/>
      <c r="D262" s="50"/>
      <c r="E262" s="50"/>
      <c r="F262" s="50"/>
      <c r="G262" s="56"/>
      <c r="H262" s="53" t="s">
        <v>12</v>
      </c>
      <c r="I262" s="54"/>
      <c r="J262" s="53" t="s">
        <v>12</v>
      </c>
      <c r="K262" s="54"/>
    </row>
    <row r="264" spans="2:11" ht="30" customHeight="1" x14ac:dyDescent="0.3">
      <c r="B264" s="15" t="s">
        <v>7</v>
      </c>
      <c r="C264" s="16" t="s">
        <v>6</v>
      </c>
      <c r="D264" s="8"/>
      <c r="E264" s="8"/>
      <c r="F264" s="8"/>
      <c r="G264" s="17"/>
      <c r="H264" s="26" t="s">
        <v>8</v>
      </c>
      <c r="I264" s="18"/>
      <c r="J264" s="155"/>
      <c r="K264" s="156"/>
    </row>
    <row r="265" spans="2:11" ht="30" customHeight="1" x14ac:dyDescent="0.3">
      <c r="B265" s="19"/>
      <c r="C265" s="20"/>
      <c r="G265" s="21"/>
      <c r="H265" s="26" t="s">
        <v>9</v>
      </c>
      <c r="I265" s="18"/>
      <c r="J265" s="155"/>
      <c r="K265" s="156"/>
    </row>
    <row r="266" spans="2:11" ht="30" customHeight="1" x14ac:dyDescent="0.3">
      <c r="B266" s="19"/>
      <c r="C266" s="20"/>
      <c r="G266" s="21"/>
      <c r="H266" s="26" t="s">
        <v>24</v>
      </c>
      <c r="I266" s="18"/>
      <c r="J266" s="34"/>
      <c r="K266" s="35"/>
    </row>
    <row r="267" spans="2:11" ht="30" customHeight="1" x14ac:dyDescent="0.3">
      <c r="B267" s="19"/>
      <c r="C267" s="20"/>
      <c r="G267" s="21"/>
      <c r="H267" s="26" t="s">
        <v>22</v>
      </c>
      <c r="I267" s="18"/>
      <c r="J267" s="155"/>
      <c r="K267" s="156"/>
    </row>
    <row r="268" spans="2:11" ht="30" customHeight="1" x14ac:dyDescent="0.3">
      <c r="B268" s="19"/>
      <c r="C268" s="20"/>
      <c r="G268" s="21"/>
      <c r="H268" s="26" t="s">
        <v>23</v>
      </c>
      <c r="I268" s="18"/>
      <c r="J268" s="155"/>
      <c r="K268" s="156"/>
    </row>
    <row r="269" spans="2:11" ht="30" customHeight="1" x14ac:dyDescent="0.3">
      <c r="B269" s="19"/>
      <c r="C269" s="20"/>
      <c r="G269" s="21"/>
      <c r="H269" s="26" t="s">
        <v>10</v>
      </c>
      <c r="I269" s="18"/>
      <c r="J269" s="34"/>
      <c r="K269" s="35"/>
    </row>
    <row r="270" spans="2:11" ht="45" customHeight="1" x14ac:dyDescent="0.3">
      <c r="B270" s="22"/>
      <c r="C270" s="23"/>
      <c r="D270" s="9"/>
      <c r="E270" s="9"/>
      <c r="F270" s="9"/>
      <c r="G270" s="24"/>
      <c r="H270" s="26" t="s">
        <v>11</v>
      </c>
      <c r="I270" s="18"/>
      <c r="J270" s="155"/>
      <c r="K270" s="156"/>
    </row>
  </sheetData>
  <sheetProtection algorithmName="SHA-512" hashValue="6QTRgLX4AHhQBrP+CjfT9B2vY1eu9UVdawMkZbje67YAcvESbQMloBg7PoUisFKPhTzaFJFWlskYBbvCWVKJEQ==" saltValue="PSPvHsUPkFk0Rx6PxDwrLA==" spinCount="100000" sheet="1" objects="1" scenarios="1"/>
  <protectedRanges>
    <protectedRange sqref="H86:K103 J83:J85 H83:H85 H66:K82 H65 J65 H55:K64 J54 H54 H48:K53 J46:J47 H46:H47 H43:K45 J38:J42 H41:H42 H38:H40 H34:K37 J31:J33 H31:H33 H29:K30 H24:H28 J24:J28" name="טווח2"/>
    <protectedRange sqref="D3 H6:K9 H13:K13 H14:H21 H22:K22 J14:J21 H106:K115 C106:D115 H117:K229 H235:K244 C235:D244 H246:K249 H261:K262 J264:K270" name="טווח1"/>
  </protectedRanges>
  <mergeCells count="37">
    <mergeCell ref="B7:G7"/>
    <mergeCell ref="H7:I7"/>
    <mergeCell ref="J7:K7"/>
    <mergeCell ref="B1:K1"/>
    <mergeCell ref="B3:C3"/>
    <mergeCell ref="D3:G3"/>
    <mergeCell ref="H3:I3"/>
    <mergeCell ref="J3:K3"/>
    <mergeCell ref="B4:G4"/>
    <mergeCell ref="H4:I4"/>
    <mergeCell ref="J4:K4"/>
    <mergeCell ref="H5:I5"/>
    <mergeCell ref="J5:K5"/>
    <mergeCell ref="B6:G6"/>
    <mergeCell ref="H6:I6"/>
    <mergeCell ref="J6:K6"/>
    <mergeCell ref="D27:D34"/>
    <mergeCell ref="B8:G8"/>
    <mergeCell ref="H8:I8"/>
    <mergeCell ref="J8:K8"/>
    <mergeCell ref="B9:G9"/>
    <mergeCell ref="H9:I9"/>
    <mergeCell ref="J9:K9"/>
    <mergeCell ref="B10:G10"/>
    <mergeCell ref="H10:I10"/>
    <mergeCell ref="J10:K10"/>
    <mergeCell ref="B12:D12"/>
    <mergeCell ref="D24:D26"/>
    <mergeCell ref="J267:K267"/>
    <mergeCell ref="J268:K268"/>
    <mergeCell ref="J270:K270"/>
    <mergeCell ref="C229:D229"/>
    <mergeCell ref="D260:G260"/>
    <mergeCell ref="H260:I260"/>
    <mergeCell ref="J260:K260"/>
    <mergeCell ref="J264:K264"/>
    <mergeCell ref="J265:K265"/>
  </mergeCells>
  <conditionalFormatting sqref="G258">
    <cfRule type="cellIs" dxfId="3" priority="1" operator="notEqual">
      <formula>1</formula>
    </cfRule>
  </conditionalFormatting>
  <dataValidations count="2">
    <dataValidation type="decimal" allowBlank="1" showInputMessage="1" showErrorMessage="1" sqref="K233 I233 I246:I249 K235:K244 I106:I115 K106:K115 I235:I244 K246:K249" xr:uid="{00000000-0002-0000-0500-000000000000}">
      <formula1>0</formula1>
      <formula2>10000</formula2>
    </dataValidation>
    <dataValidation type="decimal" allowBlank="1" showInputMessage="1" showErrorMessage="1" sqref="I29:I30 I48:I53 I55:I64 K43:K45 K48:K53 K55:K64 K66:K82 I66:I82 I34:I37 I43:I45 K86:K104 I86:I104 K34:K37 I117:I232 K13:K22 I13:I22 K117:K232 K29:K30" xr:uid="{00000000-0002-0000-0500-000001000000}">
      <formula1>0</formula1>
      <formula2>100000</formula2>
    </dataValidation>
  </dataValidations>
  <hyperlinks>
    <hyperlink ref="B1:K1" location="'הצעת מחיר '!A1" display="טופס הצעת מחיר לאספקת כסאות גלגלים ממונעים ואחזקתם" xr:uid="{00000000-0004-0000-0500-000000000000}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270"/>
  <sheetViews>
    <sheetView showGridLines="0" rightToLeft="1" zoomScale="70" zoomScaleNormal="7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B8" sqref="B8:G8"/>
    </sheetView>
  </sheetViews>
  <sheetFormatPr defaultColWidth="8.77734375" defaultRowHeight="14.4" x14ac:dyDescent="0.3"/>
  <cols>
    <col min="1" max="1" width="1.21875" style="1" customWidth="1"/>
    <col min="2" max="2" width="4.44140625" style="1" customWidth="1"/>
    <col min="3" max="3" width="33" style="1" customWidth="1"/>
    <col min="4" max="4" width="25.6640625" style="1" customWidth="1"/>
    <col min="5" max="6" width="6.6640625" style="1" customWidth="1"/>
    <col min="7" max="7" width="6.6640625" style="7" customWidth="1"/>
    <col min="8" max="11" width="12.6640625" style="1" customWidth="1"/>
    <col min="12" max="12" width="8.77734375" style="1"/>
    <col min="13" max="21" width="4.21875" style="1" customWidth="1"/>
    <col min="22" max="16384" width="8.77734375" style="1"/>
  </cols>
  <sheetData>
    <row r="1" spans="2:11" ht="23.4" x14ac:dyDescent="0.3">
      <c r="B1" s="174" t="s">
        <v>57</v>
      </c>
      <c r="C1" s="174"/>
      <c r="D1" s="174"/>
      <c r="E1" s="174"/>
      <c r="F1" s="174"/>
      <c r="G1" s="174"/>
      <c r="H1" s="174"/>
      <c r="I1" s="174"/>
      <c r="J1" s="174"/>
      <c r="K1" s="174"/>
    </row>
    <row r="3" spans="2:11" s="12" customFormat="1" ht="25.2" customHeight="1" x14ac:dyDescent="0.3">
      <c r="B3" s="157" t="s">
        <v>65</v>
      </c>
      <c r="C3" s="158"/>
      <c r="D3" s="175"/>
      <c r="E3" s="175"/>
      <c r="F3" s="175"/>
      <c r="G3" s="176"/>
      <c r="H3" s="177" t="s">
        <v>34</v>
      </c>
      <c r="I3" s="177"/>
      <c r="J3" s="177" t="s">
        <v>34</v>
      </c>
      <c r="K3" s="177"/>
    </row>
    <row r="4" spans="2:11" ht="40.5" customHeight="1" x14ac:dyDescent="0.3">
      <c r="B4" s="178"/>
      <c r="C4" s="179"/>
      <c r="D4" s="179"/>
      <c r="E4" s="179"/>
      <c r="F4" s="179"/>
      <c r="G4" s="180"/>
      <c r="H4" s="181" t="s">
        <v>59</v>
      </c>
      <c r="I4" s="181"/>
      <c r="J4" s="181" t="s">
        <v>59</v>
      </c>
      <c r="K4" s="181"/>
    </row>
    <row r="5" spans="2:11" ht="22.95" customHeight="1" x14ac:dyDescent="0.3">
      <c r="B5" s="44"/>
      <c r="C5" s="38"/>
      <c r="D5" s="38"/>
      <c r="E5" s="38"/>
      <c r="F5" s="38"/>
      <c r="G5" s="45"/>
      <c r="H5" s="182" t="s">
        <v>73</v>
      </c>
      <c r="I5" s="182"/>
      <c r="J5" s="182" t="s">
        <v>149</v>
      </c>
      <c r="K5" s="182"/>
    </row>
    <row r="6" spans="2:11" s="12" customFormat="1" ht="25.95" customHeight="1" x14ac:dyDescent="0.3">
      <c r="B6" s="167" t="s">
        <v>60</v>
      </c>
      <c r="C6" s="168"/>
      <c r="D6" s="168"/>
      <c r="E6" s="168"/>
      <c r="F6" s="168"/>
      <c r="G6" s="169"/>
      <c r="H6" s="170"/>
      <c r="I6" s="170"/>
      <c r="J6" s="170"/>
      <c r="K6" s="170"/>
    </row>
    <row r="7" spans="2:11" s="12" customFormat="1" ht="25.95" customHeight="1" x14ac:dyDescent="0.3">
      <c r="B7" s="167" t="s">
        <v>61</v>
      </c>
      <c r="C7" s="168"/>
      <c r="D7" s="168"/>
      <c r="E7" s="168"/>
      <c r="F7" s="168"/>
      <c r="G7" s="169"/>
      <c r="H7" s="170"/>
      <c r="I7" s="170"/>
      <c r="J7" s="170"/>
      <c r="K7" s="170"/>
    </row>
    <row r="8" spans="2:11" s="12" customFormat="1" ht="25.95" customHeight="1" x14ac:dyDescent="0.3">
      <c r="B8" s="167" t="s">
        <v>62</v>
      </c>
      <c r="C8" s="168"/>
      <c r="D8" s="168"/>
      <c r="E8" s="168"/>
      <c r="F8" s="168"/>
      <c r="G8" s="169"/>
      <c r="H8" s="170"/>
      <c r="I8" s="170"/>
      <c r="J8" s="170"/>
      <c r="K8" s="170"/>
    </row>
    <row r="9" spans="2:11" s="12" customFormat="1" ht="25.95" customHeight="1" x14ac:dyDescent="0.3">
      <c r="B9" s="167" t="s">
        <v>63</v>
      </c>
      <c r="C9" s="168"/>
      <c r="D9" s="168"/>
      <c r="E9" s="168"/>
      <c r="F9" s="168"/>
      <c r="G9" s="169"/>
      <c r="H9" s="170"/>
      <c r="I9" s="170"/>
      <c r="J9" s="170"/>
      <c r="K9" s="170"/>
    </row>
    <row r="10" spans="2:11" s="12" customFormat="1" ht="25.95" customHeight="1" x14ac:dyDescent="0.3">
      <c r="B10" s="167" t="s">
        <v>64</v>
      </c>
      <c r="C10" s="168"/>
      <c r="D10" s="168"/>
      <c r="E10" s="168"/>
      <c r="F10" s="168"/>
      <c r="G10" s="169"/>
      <c r="H10" s="171">
        <v>36</v>
      </c>
      <c r="I10" s="171"/>
      <c r="J10" s="171">
        <f>$H$10</f>
        <v>36</v>
      </c>
      <c r="K10" s="171"/>
    </row>
    <row r="11" spans="2:11" s="12" customFormat="1" ht="13.95" customHeight="1" thickBot="1" x14ac:dyDescent="0.35"/>
    <row r="12" spans="2:11" s="25" customFormat="1" ht="30" customHeight="1" thickBot="1" x14ac:dyDescent="0.35">
      <c r="B12" s="172" t="s">
        <v>1</v>
      </c>
      <c r="C12" s="173"/>
      <c r="D12" s="173"/>
      <c r="E12" s="65" t="s">
        <v>5</v>
      </c>
      <c r="F12" s="66" t="s">
        <v>41</v>
      </c>
      <c r="G12" s="67" t="s">
        <v>27</v>
      </c>
      <c r="H12" s="68" t="s">
        <v>0</v>
      </c>
      <c r="I12" s="69" t="s">
        <v>28</v>
      </c>
      <c r="J12" s="68" t="s">
        <v>0</v>
      </c>
      <c r="K12" s="69" t="s">
        <v>28</v>
      </c>
    </row>
    <row r="13" spans="2:11" ht="19.95" customHeight="1" x14ac:dyDescent="0.3">
      <c r="B13" s="42">
        <v>1</v>
      </c>
      <c r="C13" s="40" t="s">
        <v>69</v>
      </c>
      <c r="D13" s="58"/>
      <c r="E13" s="70">
        <v>1</v>
      </c>
      <c r="F13" s="71">
        <v>1</v>
      </c>
      <c r="G13" s="72">
        <f>$G$251</f>
        <v>0.78</v>
      </c>
      <c r="H13" s="73"/>
      <c r="I13" s="74">
        <v>0</v>
      </c>
      <c r="J13" s="73"/>
      <c r="K13" s="74">
        <v>0</v>
      </c>
    </row>
    <row r="14" spans="2:11" ht="19.95" customHeight="1" x14ac:dyDescent="0.3">
      <c r="B14" s="43"/>
      <c r="C14" s="142" t="s">
        <v>66</v>
      </c>
      <c r="D14" s="59"/>
      <c r="E14" s="75"/>
      <c r="F14" s="76"/>
      <c r="G14" s="77"/>
      <c r="H14" s="78"/>
      <c r="I14" s="41"/>
      <c r="J14" s="78"/>
      <c r="K14" s="41"/>
    </row>
    <row r="15" spans="2:11" ht="19.95" customHeight="1" x14ac:dyDescent="0.3">
      <c r="B15" s="43"/>
      <c r="C15" s="142" t="s">
        <v>74</v>
      </c>
      <c r="D15" s="59"/>
      <c r="E15" s="75"/>
      <c r="F15" s="76"/>
      <c r="G15" s="77"/>
      <c r="H15" s="78"/>
      <c r="I15" s="41"/>
      <c r="J15" s="78"/>
      <c r="K15" s="41"/>
    </row>
    <row r="16" spans="2:11" ht="19.95" customHeight="1" x14ac:dyDescent="0.3">
      <c r="B16" s="43"/>
      <c r="C16" s="142" t="s">
        <v>72</v>
      </c>
      <c r="D16" s="59"/>
      <c r="E16" s="75"/>
      <c r="F16" s="76"/>
      <c r="G16" s="77"/>
      <c r="H16" s="78"/>
      <c r="I16" s="41"/>
      <c r="J16" s="78"/>
      <c r="K16" s="41"/>
    </row>
    <row r="17" spans="2:11" ht="19.95" customHeight="1" x14ac:dyDescent="0.3">
      <c r="B17" s="43"/>
      <c r="C17" s="142" t="s">
        <v>67</v>
      </c>
      <c r="D17" s="59"/>
      <c r="E17" s="75"/>
      <c r="F17" s="76"/>
      <c r="G17" s="77"/>
      <c r="H17" s="78"/>
      <c r="I17" s="41"/>
      <c r="J17" s="78"/>
      <c r="K17" s="41"/>
    </row>
    <row r="18" spans="2:11" ht="19.95" customHeight="1" x14ac:dyDescent="0.3">
      <c r="B18" s="43"/>
      <c r="C18" s="142" t="s">
        <v>68</v>
      </c>
      <c r="D18" s="59"/>
      <c r="E18" s="75"/>
      <c r="F18" s="76"/>
      <c r="G18" s="77"/>
      <c r="H18" s="78"/>
      <c r="I18" s="41"/>
      <c r="J18" s="78"/>
      <c r="K18" s="41"/>
    </row>
    <row r="19" spans="2:11" ht="19.95" customHeight="1" x14ac:dyDescent="0.3">
      <c r="B19" s="43"/>
      <c r="C19" s="142" t="s">
        <v>70</v>
      </c>
      <c r="D19" s="59"/>
      <c r="E19" s="75"/>
      <c r="F19" s="76"/>
      <c r="G19" s="77"/>
      <c r="H19" s="78"/>
      <c r="I19" s="41"/>
      <c r="J19" s="78"/>
      <c r="K19" s="41"/>
    </row>
    <row r="20" spans="2:11" ht="19.95" customHeight="1" x14ac:dyDescent="0.3">
      <c r="B20" s="43"/>
      <c r="C20" s="142" t="s">
        <v>339</v>
      </c>
      <c r="D20" s="59"/>
      <c r="E20" s="75"/>
      <c r="F20" s="76"/>
      <c r="G20" s="77"/>
      <c r="H20" s="78"/>
      <c r="I20" s="41"/>
      <c r="J20" s="78"/>
      <c r="K20" s="41"/>
    </row>
    <row r="21" spans="2:11" ht="19.95" customHeight="1" x14ac:dyDescent="0.3">
      <c r="B21" s="5"/>
      <c r="C21" s="142" t="s">
        <v>71</v>
      </c>
      <c r="D21" s="59"/>
      <c r="E21" s="80"/>
      <c r="F21" s="81"/>
      <c r="G21" s="82"/>
      <c r="H21" s="78"/>
      <c r="I21" s="41"/>
      <c r="J21" s="78"/>
      <c r="K21" s="41"/>
    </row>
    <row r="22" spans="2:11" ht="19.95" customHeight="1" thickBot="1" x14ac:dyDescent="0.35">
      <c r="B22" s="3">
        <v>2</v>
      </c>
      <c r="C22" s="4" t="s">
        <v>18</v>
      </c>
      <c r="D22" s="60"/>
      <c r="E22" s="83">
        <v>1</v>
      </c>
      <c r="F22" s="84">
        <v>1</v>
      </c>
      <c r="G22" s="85">
        <f>$G$252</f>
        <v>0.03</v>
      </c>
      <c r="H22" s="86"/>
      <c r="I22" s="87">
        <v>0</v>
      </c>
      <c r="J22" s="86"/>
      <c r="K22" s="87">
        <v>0</v>
      </c>
    </row>
    <row r="23" spans="2:11" s="30" customFormat="1" ht="30" customHeight="1" x14ac:dyDescent="0.3">
      <c r="B23" s="28" t="s">
        <v>36</v>
      </c>
      <c r="C23" s="29"/>
      <c r="D23" s="29"/>
      <c r="E23" s="92"/>
      <c r="F23" s="93" t="s">
        <v>41</v>
      </c>
      <c r="G23" s="94"/>
      <c r="H23" s="95"/>
      <c r="I23" s="96"/>
      <c r="J23" s="95"/>
      <c r="K23" s="96"/>
    </row>
    <row r="24" spans="2:11" ht="19.95" customHeight="1" x14ac:dyDescent="0.3">
      <c r="B24" s="5">
        <f>ROWS($A$24:A24)+10</f>
        <v>11</v>
      </c>
      <c r="C24" s="6" t="s">
        <v>75</v>
      </c>
      <c r="D24" s="161" t="s">
        <v>78</v>
      </c>
      <c r="E24" s="97">
        <v>1</v>
      </c>
      <c r="F24" s="98">
        <v>0</v>
      </c>
      <c r="G24" s="99">
        <v>1</v>
      </c>
      <c r="H24" s="100"/>
      <c r="I24" s="101" t="s">
        <v>3</v>
      </c>
      <c r="J24" s="100"/>
      <c r="K24" s="101" t="s">
        <v>3</v>
      </c>
    </row>
    <row r="25" spans="2:11" ht="19.95" customHeight="1" x14ac:dyDescent="0.3">
      <c r="B25" s="5">
        <f>ROWS($A$24:A25)+10</f>
        <v>12</v>
      </c>
      <c r="C25" s="6" t="s">
        <v>76</v>
      </c>
      <c r="D25" s="162"/>
      <c r="E25" s="97">
        <v>1</v>
      </c>
      <c r="F25" s="98">
        <v>0</v>
      </c>
      <c r="G25" s="99">
        <v>1</v>
      </c>
      <c r="H25" s="100"/>
      <c r="I25" s="101" t="s">
        <v>3</v>
      </c>
      <c r="J25" s="100"/>
      <c r="K25" s="101" t="s">
        <v>3</v>
      </c>
    </row>
    <row r="26" spans="2:11" ht="19.95" customHeight="1" x14ac:dyDescent="0.3">
      <c r="B26" s="5">
        <f>ROWS($A$24:A26)+10</f>
        <v>13</v>
      </c>
      <c r="C26" s="6" t="s">
        <v>77</v>
      </c>
      <c r="D26" s="163"/>
      <c r="E26" s="97">
        <v>1</v>
      </c>
      <c r="F26" s="98">
        <v>0</v>
      </c>
      <c r="G26" s="99">
        <v>1</v>
      </c>
      <c r="H26" s="100"/>
      <c r="I26" s="101" t="s">
        <v>3</v>
      </c>
      <c r="J26" s="100"/>
      <c r="K26" s="101" t="s">
        <v>3</v>
      </c>
    </row>
    <row r="27" spans="2:11" ht="19.95" customHeight="1" x14ac:dyDescent="0.3">
      <c r="B27" s="5">
        <f>ROWS($A$24:A27)+10</f>
        <v>14</v>
      </c>
      <c r="C27" s="6" t="s">
        <v>150</v>
      </c>
      <c r="D27" s="161" t="s">
        <v>152</v>
      </c>
      <c r="E27" s="97">
        <v>1</v>
      </c>
      <c r="F27" s="98">
        <v>2</v>
      </c>
      <c r="G27" s="99">
        <v>1</v>
      </c>
      <c r="H27" s="100"/>
      <c r="I27" s="101" t="s">
        <v>144</v>
      </c>
      <c r="J27" s="100"/>
      <c r="K27" s="101" t="s">
        <v>144</v>
      </c>
    </row>
    <row r="28" spans="2:11" ht="19.95" customHeight="1" x14ac:dyDescent="0.3">
      <c r="B28" s="5">
        <f>ROWS($A$24:A28)+10</f>
        <v>15</v>
      </c>
      <c r="C28" s="6" t="s">
        <v>136</v>
      </c>
      <c r="D28" s="162"/>
      <c r="E28" s="97">
        <v>1</v>
      </c>
      <c r="F28" s="98">
        <v>2</v>
      </c>
      <c r="G28" s="99">
        <v>1</v>
      </c>
      <c r="H28" s="100"/>
      <c r="I28" s="101" t="s">
        <v>144</v>
      </c>
      <c r="J28" s="100"/>
      <c r="K28" s="101" t="s">
        <v>144</v>
      </c>
    </row>
    <row r="29" spans="2:11" ht="19.95" customHeight="1" x14ac:dyDescent="0.3">
      <c r="B29" s="5">
        <f>ROWS($A$24:A29)+10</f>
        <v>16</v>
      </c>
      <c r="C29" s="6" t="s">
        <v>137</v>
      </c>
      <c r="D29" s="162"/>
      <c r="E29" s="97">
        <v>1</v>
      </c>
      <c r="F29" s="98">
        <v>2</v>
      </c>
      <c r="G29" s="99">
        <v>1</v>
      </c>
      <c r="H29" s="100"/>
      <c r="I29" s="101" t="s">
        <v>144</v>
      </c>
      <c r="J29" s="100"/>
      <c r="K29" s="101" t="s">
        <v>144</v>
      </c>
    </row>
    <row r="30" spans="2:11" ht="19.95" customHeight="1" x14ac:dyDescent="0.3">
      <c r="B30" s="5">
        <f>ROWS($A$24:A30)+10</f>
        <v>17</v>
      </c>
      <c r="C30" s="6" t="s">
        <v>138</v>
      </c>
      <c r="D30" s="162"/>
      <c r="E30" s="97">
        <v>1</v>
      </c>
      <c r="F30" s="98">
        <v>1</v>
      </c>
      <c r="G30" s="99">
        <v>1</v>
      </c>
      <c r="H30" s="100"/>
      <c r="I30" s="101" t="s">
        <v>144</v>
      </c>
      <c r="J30" s="100"/>
      <c r="K30" s="101" t="s">
        <v>144</v>
      </c>
    </row>
    <row r="31" spans="2:11" ht="19.95" customHeight="1" x14ac:dyDescent="0.3">
      <c r="B31" s="5">
        <f>ROWS($A$24:A31)+10</f>
        <v>18</v>
      </c>
      <c r="C31" s="6" t="s">
        <v>79</v>
      </c>
      <c r="D31" s="162"/>
      <c r="E31" s="97">
        <v>1</v>
      </c>
      <c r="F31" s="98">
        <v>2</v>
      </c>
      <c r="G31" s="99">
        <v>1</v>
      </c>
      <c r="H31" s="100"/>
      <c r="I31" s="101" t="s">
        <v>144</v>
      </c>
      <c r="J31" s="100"/>
      <c r="K31" s="101" t="s">
        <v>144</v>
      </c>
    </row>
    <row r="32" spans="2:11" ht="19.95" customHeight="1" x14ac:dyDescent="0.3">
      <c r="B32" s="5">
        <f>ROWS($A$24:A32)+10</f>
        <v>19</v>
      </c>
      <c r="C32" s="6" t="s">
        <v>151</v>
      </c>
      <c r="D32" s="162"/>
      <c r="E32" s="97">
        <v>1</v>
      </c>
      <c r="F32" s="98">
        <v>2</v>
      </c>
      <c r="G32" s="99">
        <v>1</v>
      </c>
      <c r="H32" s="100"/>
      <c r="I32" s="101" t="s">
        <v>144</v>
      </c>
      <c r="J32" s="100"/>
      <c r="K32" s="101" t="s">
        <v>144</v>
      </c>
    </row>
    <row r="33" spans="2:11" ht="19.95" customHeight="1" x14ac:dyDescent="0.3">
      <c r="B33" s="5">
        <f>ROWS($A$24:A33)+10</f>
        <v>20</v>
      </c>
      <c r="C33" s="6" t="s">
        <v>139</v>
      </c>
      <c r="D33" s="162"/>
      <c r="E33" s="97">
        <v>1</v>
      </c>
      <c r="F33" s="98">
        <v>2</v>
      </c>
      <c r="G33" s="99">
        <v>1</v>
      </c>
      <c r="H33" s="100"/>
      <c r="I33" s="101" t="s">
        <v>144</v>
      </c>
      <c r="J33" s="100"/>
      <c r="K33" s="101" t="s">
        <v>144</v>
      </c>
    </row>
    <row r="34" spans="2:11" ht="19.95" customHeight="1" x14ac:dyDescent="0.3">
      <c r="B34" s="5">
        <f>ROWS($A$24:A34)+10</f>
        <v>21</v>
      </c>
      <c r="C34" s="6" t="s">
        <v>278</v>
      </c>
      <c r="D34" s="163"/>
      <c r="E34" s="97">
        <v>1</v>
      </c>
      <c r="F34" s="98">
        <v>1</v>
      </c>
      <c r="G34" s="99">
        <v>1</v>
      </c>
      <c r="H34" s="100"/>
      <c r="I34" s="101" t="s">
        <v>144</v>
      </c>
      <c r="J34" s="100"/>
      <c r="K34" s="101" t="s">
        <v>144</v>
      </c>
    </row>
    <row r="35" spans="2:11" ht="19.95" customHeight="1" x14ac:dyDescent="0.3">
      <c r="B35" s="5">
        <f>ROWS($A$24:A35)+10</f>
        <v>22</v>
      </c>
      <c r="C35" s="6" t="s">
        <v>80</v>
      </c>
      <c r="D35" s="59"/>
      <c r="E35" s="97">
        <v>1</v>
      </c>
      <c r="F35" s="98">
        <v>1</v>
      </c>
      <c r="G35" s="99">
        <v>1</v>
      </c>
      <c r="H35" s="100"/>
      <c r="I35" s="79">
        <v>0</v>
      </c>
      <c r="J35" s="100"/>
      <c r="K35" s="79">
        <v>0</v>
      </c>
    </row>
    <row r="36" spans="2:11" ht="19.95" customHeight="1" x14ac:dyDescent="0.3">
      <c r="B36" s="5">
        <f>ROWS($A$24:A36)+10</f>
        <v>23</v>
      </c>
      <c r="C36" s="6" t="s">
        <v>134</v>
      </c>
      <c r="D36" s="59"/>
      <c r="E36" s="97">
        <v>1</v>
      </c>
      <c r="F36" s="98">
        <v>1</v>
      </c>
      <c r="G36" s="99">
        <v>1</v>
      </c>
      <c r="H36" s="100"/>
      <c r="I36" s="79">
        <v>0</v>
      </c>
      <c r="J36" s="100"/>
      <c r="K36" s="79">
        <v>0</v>
      </c>
    </row>
    <row r="37" spans="2:11" ht="19.95" customHeight="1" x14ac:dyDescent="0.3">
      <c r="B37" s="5">
        <f>ROWS($A$24:A37)+10</f>
        <v>24</v>
      </c>
      <c r="C37" s="6" t="s">
        <v>135</v>
      </c>
      <c r="D37" s="59"/>
      <c r="E37" s="97">
        <v>1</v>
      </c>
      <c r="F37" s="98">
        <v>1</v>
      </c>
      <c r="G37" s="99">
        <v>1</v>
      </c>
      <c r="H37" s="100"/>
      <c r="I37" s="79">
        <v>0</v>
      </c>
      <c r="J37" s="100"/>
      <c r="K37" s="79">
        <v>0</v>
      </c>
    </row>
    <row r="38" spans="2:11" ht="19.95" customHeight="1" x14ac:dyDescent="0.3">
      <c r="B38" s="5">
        <f>ROWS($A$24:A38)+10</f>
        <v>25</v>
      </c>
      <c r="C38" s="6" t="s">
        <v>146</v>
      </c>
      <c r="D38" s="59"/>
      <c r="E38" s="97">
        <v>1</v>
      </c>
      <c r="F38" s="98">
        <v>6</v>
      </c>
      <c r="G38" s="99">
        <v>1</v>
      </c>
      <c r="H38" s="100"/>
      <c r="I38" s="101" t="s">
        <v>3</v>
      </c>
      <c r="J38" s="100"/>
      <c r="K38" s="101" t="s">
        <v>3</v>
      </c>
    </row>
    <row r="39" spans="2:11" ht="19.95" customHeight="1" x14ac:dyDescent="0.3">
      <c r="B39" s="5">
        <f>ROWS($A$24:A39)+10</f>
        <v>26</v>
      </c>
      <c r="C39" s="6" t="s">
        <v>82</v>
      </c>
      <c r="D39" s="59"/>
      <c r="E39" s="97">
        <v>1</v>
      </c>
      <c r="F39" s="98">
        <v>6</v>
      </c>
      <c r="G39" s="99">
        <v>1</v>
      </c>
      <c r="H39" s="100"/>
      <c r="I39" s="101" t="s">
        <v>3</v>
      </c>
      <c r="J39" s="100"/>
      <c r="K39" s="101" t="s">
        <v>3</v>
      </c>
    </row>
    <row r="40" spans="2:11" ht="19.95" customHeight="1" x14ac:dyDescent="0.3">
      <c r="B40" s="5">
        <f>ROWS($A$24:A40)+10</f>
        <v>27</v>
      </c>
      <c r="C40" s="6" t="s">
        <v>81</v>
      </c>
      <c r="D40" s="59"/>
      <c r="E40" s="97">
        <v>1</v>
      </c>
      <c r="F40" s="98">
        <v>6</v>
      </c>
      <c r="G40" s="99">
        <v>1</v>
      </c>
      <c r="H40" s="100"/>
      <c r="I40" s="101" t="s">
        <v>3</v>
      </c>
      <c r="J40" s="100"/>
      <c r="K40" s="101" t="s">
        <v>3</v>
      </c>
    </row>
    <row r="41" spans="2:11" ht="19.95" customHeight="1" x14ac:dyDescent="0.3">
      <c r="B41" s="5">
        <f>ROWS($A$24:A41)+10</f>
        <v>28</v>
      </c>
      <c r="C41" s="6" t="s">
        <v>83</v>
      </c>
      <c r="D41" s="59"/>
      <c r="E41" s="97">
        <v>1</v>
      </c>
      <c r="F41" s="98">
        <v>6</v>
      </c>
      <c r="G41" s="99">
        <v>1</v>
      </c>
      <c r="H41" s="100"/>
      <c r="I41" s="101" t="s">
        <v>3</v>
      </c>
      <c r="J41" s="100"/>
      <c r="K41" s="101" t="s">
        <v>3</v>
      </c>
    </row>
    <row r="42" spans="2:11" ht="19.95" customHeight="1" x14ac:dyDescent="0.3">
      <c r="B42" s="5">
        <f>ROWS($A$24:A42)+10</f>
        <v>29</v>
      </c>
      <c r="C42" s="6" t="s">
        <v>84</v>
      </c>
      <c r="D42" s="59"/>
      <c r="E42" s="97">
        <v>1</v>
      </c>
      <c r="F42" s="98">
        <v>6</v>
      </c>
      <c r="G42" s="99">
        <v>1</v>
      </c>
      <c r="H42" s="100"/>
      <c r="I42" s="101" t="s">
        <v>3</v>
      </c>
      <c r="J42" s="100"/>
      <c r="K42" s="101" t="s">
        <v>3</v>
      </c>
    </row>
    <row r="43" spans="2:11" ht="19.95" customHeight="1" x14ac:dyDescent="0.3">
      <c r="B43" s="5">
        <f>ROWS($A$24:A43)+10</f>
        <v>30</v>
      </c>
      <c r="C43" s="6" t="s">
        <v>140</v>
      </c>
      <c r="D43" s="59"/>
      <c r="E43" s="97">
        <v>1</v>
      </c>
      <c r="F43" s="98">
        <v>6</v>
      </c>
      <c r="G43" s="99">
        <v>1</v>
      </c>
      <c r="H43" s="100"/>
      <c r="I43" s="79">
        <v>0</v>
      </c>
      <c r="J43" s="100"/>
      <c r="K43" s="79">
        <v>0</v>
      </c>
    </row>
    <row r="44" spans="2:11" ht="19.95" customHeight="1" x14ac:dyDescent="0.3">
      <c r="B44" s="5">
        <f>ROWS($A$24:A44)+10</f>
        <v>31</v>
      </c>
      <c r="C44" s="6" t="s">
        <v>141</v>
      </c>
      <c r="D44" s="59"/>
      <c r="E44" s="97">
        <v>1</v>
      </c>
      <c r="F44" s="98">
        <v>4</v>
      </c>
      <c r="G44" s="99">
        <v>1</v>
      </c>
      <c r="H44" s="100"/>
      <c r="I44" s="79">
        <v>0</v>
      </c>
      <c r="J44" s="100"/>
      <c r="K44" s="79">
        <v>0</v>
      </c>
    </row>
    <row r="45" spans="2:11" ht="19.95" customHeight="1" x14ac:dyDescent="0.3">
      <c r="B45" s="5">
        <f>ROWS($A$24:A45)+10</f>
        <v>32</v>
      </c>
      <c r="C45" s="6" t="s">
        <v>142</v>
      </c>
      <c r="D45" s="59"/>
      <c r="E45" s="97">
        <v>1</v>
      </c>
      <c r="F45" s="98">
        <v>2</v>
      </c>
      <c r="G45" s="99">
        <v>1</v>
      </c>
      <c r="H45" s="100"/>
      <c r="I45" s="79">
        <v>0</v>
      </c>
      <c r="J45" s="100"/>
      <c r="K45" s="79">
        <v>0</v>
      </c>
    </row>
    <row r="46" spans="2:11" ht="19.95" customHeight="1" x14ac:dyDescent="0.3">
      <c r="B46" s="5">
        <f>ROWS($A$24:A46)+10</f>
        <v>33</v>
      </c>
      <c r="C46" s="6" t="s">
        <v>85</v>
      </c>
      <c r="D46" s="59"/>
      <c r="E46" s="97">
        <v>1</v>
      </c>
      <c r="F46" s="98">
        <v>6</v>
      </c>
      <c r="G46" s="99">
        <v>1</v>
      </c>
      <c r="H46" s="100"/>
      <c r="I46" s="101" t="s">
        <v>3</v>
      </c>
      <c r="J46" s="100"/>
      <c r="K46" s="101" t="s">
        <v>3</v>
      </c>
    </row>
    <row r="47" spans="2:11" ht="19.95" customHeight="1" x14ac:dyDescent="0.3">
      <c r="B47" s="5">
        <f>ROWS($A$24:A47)+10</f>
        <v>34</v>
      </c>
      <c r="C47" s="6" t="s">
        <v>145</v>
      </c>
      <c r="D47" s="59"/>
      <c r="E47" s="97">
        <v>1</v>
      </c>
      <c r="F47" s="98">
        <v>6</v>
      </c>
      <c r="G47" s="99">
        <v>1</v>
      </c>
      <c r="H47" s="100"/>
      <c r="I47" s="101" t="s">
        <v>3</v>
      </c>
      <c r="J47" s="100"/>
      <c r="K47" s="101" t="s">
        <v>3</v>
      </c>
    </row>
    <row r="48" spans="2:11" ht="19.95" customHeight="1" x14ac:dyDescent="0.3">
      <c r="B48" s="5">
        <f>ROWS($A$24:A48)+10</f>
        <v>35</v>
      </c>
      <c r="C48" s="6" t="s">
        <v>143</v>
      </c>
      <c r="D48" s="59"/>
      <c r="E48" s="97">
        <v>1</v>
      </c>
      <c r="F48" s="98">
        <v>6</v>
      </c>
      <c r="G48" s="99">
        <v>1</v>
      </c>
      <c r="H48" s="100"/>
      <c r="I48" s="79">
        <v>0</v>
      </c>
      <c r="J48" s="100"/>
      <c r="K48" s="79">
        <v>0</v>
      </c>
    </row>
    <row r="49" spans="2:11" ht="19.95" customHeight="1" x14ac:dyDescent="0.3">
      <c r="B49" s="5">
        <f>ROWS($A$24:A49)+10</f>
        <v>36</v>
      </c>
      <c r="C49" s="6" t="s">
        <v>86</v>
      </c>
      <c r="D49" s="59"/>
      <c r="E49" s="97">
        <v>1</v>
      </c>
      <c r="F49" s="98">
        <v>6</v>
      </c>
      <c r="G49" s="99">
        <v>1</v>
      </c>
      <c r="H49" s="100"/>
      <c r="I49" s="79">
        <v>0</v>
      </c>
      <c r="J49" s="100"/>
      <c r="K49" s="79">
        <v>0</v>
      </c>
    </row>
    <row r="50" spans="2:11" ht="19.95" customHeight="1" x14ac:dyDescent="0.3">
      <c r="B50" s="5">
        <f>ROWS($A$24:A50)+10</f>
        <v>37</v>
      </c>
      <c r="C50" s="6" t="s">
        <v>87</v>
      </c>
      <c r="D50" s="59"/>
      <c r="E50" s="97">
        <v>1</v>
      </c>
      <c r="F50" s="98">
        <v>3</v>
      </c>
      <c r="G50" s="99">
        <v>1</v>
      </c>
      <c r="H50" s="100"/>
      <c r="I50" s="79">
        <v>0</v>
      </c>
      <c r="J50" s="100"/>
      <c r="K50" s="79">
        <v>0</v>
      </c>
    </row>
    <row r="51" spans="2:11" ht="19.95" customHeight="1" x14ac:dyDescent="0.3">
      <c r="B51" s="5">
        <f>ROWS($A$24:A51)+10</f>
        <v>38</v>
      </c>
      <c r="C51" s="39" t="s">
        <v>88</v>
      </c>
      <c r="D51" s="59"/>
      <c r="E51" s="97">
        <v>1</v>
      </c>
      <c r="F51" s="98">
        <v>3</v>
      </c>
      <c r="G51" s="99">
        <v>1</v>
      </c>
      <c r="H51" s="100"/>
      <c r="I51" s="79">
        <v>0</v>
      </c>
      <c r="J51" s="100"/>
      <c r="K51" s="79">
        <v>0</v>
      </c>
    </row>
    <row r="52" spans="2:11" ht="19.95" customHeight="1" x14ac:dyDescent="0.3">
      <c r="B52" s="5">
        <f>ROWS($A$24:A52)+10</f>
        <v>39</v>
      </c>
      <c r="C52" s="6" t="s">
        <v>89</v>
      </c>
      <c r="D52" s="59"/>
      <c r="E52" s="97">
        <v>1</v>
      </c>
      <c r="F52" s="98">
        <v>3</v>
      </c>
      <c r="G52" s="99">
        <v>1</v>
      </c>
      <c r="H52" s="100"/>
      <c r="I52" s="79">
        <v>0</v>
      </c>
      <c r="J52" s="100"/>
      <c r="K52" s="79">
        <v>0</v>
      </c>
    </row>
    <row r="53" spans="2:11" ht="19.95" customHeight="1" x14ac:dyDescent="0.3">
      <c r="B53" s="5">
        <f>ROWS($A$24:A53)+10</f>
        <v>40</v>
      </c>
      <c r="C53" s="6" t="s">
        <v>90</v>
      </c>
      <c r="D53" s="59"/>
      <c r="E53" s="97">
        <v>1</v>
      </c>
      <c r="F53" s="98">
        <v>2</v>
      </c>
      <c r="G53" s="99">
        <v>1</v>
      </c>
      <c r="H53" s="100"/>
      <c r="I53" s="79">
        <v>0</v>
      </c>
      <c r="J53" s="100"/>
      <c r="K53" s="79">
        <v>0</v>
      </c>
    </row>
    <row r="54" spans="2:11" ht="19.95" customHeight="1" x14ac:dyDescent="0.3">
      <c r="B54" s="5">
        <f>ROWS($A$24:A54)+10</f>
        <v>41</v>
      </c>
      <c r="C54" s="6" t="s">
        <v>91</v>
      </c>
      <c r="D54" s="59"/>
      <c r="E54" s="97">
        <v>1</v>
      </c>
      <c r="F54" s="98">
        <v>2</v>
      </c>
      <c r="G54" s="99">
        <v>1</v>
      </c>
      <c r="H54" s="100"/>
      <c r="I54" s="101" t="s">
        <v>3</v>
      </c>
      <c r="J54" s="100"/>
      <c r="K54" s="101" t="s">
        <v>3</v>
      </c>
    </row>
    <row r="55" spans="2:11" ht="19.95" customHeight="1" x14ac:dyDescent="0.3">
      <c r="B55" s="5">
        <f>ROWS($A$24:A55)+10</f>
        <v>42</v>
      </c>
      <c r="C55" s="6" t="s">
        <v>92</v>
      </c>
      <c r="D55" s="59"/>
      <c r="E55" s="97">
        <v>1</v>
      </c>
      <c r="F55" s="98">
        <v>6</v>
      </c>
      <c r="G55" s="99">
        <v>1</v>
      </c>
      <c r="H55" s="100"/>
      <c r="I55" s="79">
        <v>0</v>
      </c>
      <c r="J55" s="100"/>
      <c r="K55" s="79">
        <v>0</v>
      </c>
    </row>
    <row r="56" spans="2:11" ht="19.95" customHeight="1" x14ac:dyDescent="0.3">
      <c r="B56" s="5">
        <f>ROWS($A$24:A56)+10</f>
        <v>43</v>
      </c>
      <c r="C56" s="6" t="s">
        <v>100</v>
      </c>
      <c r="D56" s="59"/>
      <c r="E56" s="97">
        <v>1</v>
      </c>
      <c r="F56" s="98">
        <v>1</v>
      </c>
      <c r="G56" s="99">
        <v>2</v>
      </c>
      <c r="H56" s="100"/>
      <c r="I56" s="79">
        <v>0</v>
      </c>
      <c r="J56" s="100"/>
      <c r="K56" s="79">
        <v>0</v>
      </c>
    </row>
    <row r="57" spans="2:11" ht="19.95" customHeight="1" x14ac:dyDescent="0.3">
      <c r="B57" s="5">
        <f>ROWS($A$24:A57)+10</f>
        <v>44</v>
      </c>
      <c r="C57" s="6" t="s">
        <v>93</v>
      </c>
      <c r="D57" s="59"/>
      <c r="E57" s="97">
        <v>1</v>
      </c>
      <c r="F57" s="98">
        <v>1</v>
      </c>
      <c r="G57" s="99">
        <v>1</v>
      </c>
      <c r="H57" s="100"/>
      <c r="I57" s="79">
        <v>0</v>
      </c>
      <c r="J57" s="100"/>
      <c r="K57" s="79">
        <v>0</v>
      </c>
    </row>
    <row r="58" spans="2:11" ht="19.95" customHeight="1" x14ac:dyDescent="0.3">
      <c r="B58" s="5">
        <f>ROWS($A$24:A58)+10</f>
        <v>45</v>
      </c>
      <c r="C58" s="6" t="s">
        <v>95</v>
      </c>
      <c r="D58" s="59"/>
      <c r="E58" s="97">
        <v>1</v>
      </c>
      <c r="F58" s="98">
        <v>2</v>
      </c>
      <c r="G58" s="99">
        <v>1</v>
      </c>
      <c r="H58" s="100"/>
      <c r="I58" s="79">
        <v>0</v>
      </c>
      <c r="J58" s="100"/>
      <c r="K58" s="79">
        <v>0</v>
      </c>
    </row>
    <row r="59" spans="2:11" ht="19.95" customHeight="1" x14ac:dyDescent="0.3">
      <c r="B59" s="5">
        <f>ROWS($A$24:A59)+10</f>
        <v>46</v>
      </c>
      <c r="C59" s="6" t="s">
        <v>94</v>
      </c>
      <c r="D59" s="59"/>
      <c r="E59" s="97">
        <v>1</v>
      </c>
      <c r="F59" s="98">
        <v>1</v>
      </c>
      <c r="G59" s="99">
        <v>1</v>
      </c>
      <c r="H59" s="100"/>
      <c r="I59" s="79">
        <v>0</v>
      </c>
      <c r="J59" s="100"/>
      <c r="K59" s="79">
        <v>0</v>
      </c>
    </row>
    <row r="60" spans="2:11" ht="19.95" customHeight="1" x14ac:dyDescent="0.3">
      <c r="B60" s="5">
        <f>ROWS($A$24:A60)+10</f>
        <v>47</v>
      </c>
      <c r="C60" s="6" t="s">
        <v>96</v>
      </c>
      <c r="D60" s="59"/>
      <c r="E60" s="97">
        <v>1</v>
      </c>
      <c r="F60" s="98">
        <v>1</v>
      </c>
      <c r="G60" s="99">
        <v>1</v>
      </c>
      <c r="H60" s="100"/>
      <c r="I60" s="79">
        <v>0</v>
      </c>
      <c r="J60" s="100"/>
      <c r="K60" s="79">
        <v>0</v>
      </c>
    </row>
    <row r="61" spans="2:11" ht="19.95" customHeight="1" x14ac:dyDescent="0.3">
      <c r="B61" s="5">
        <f>ROWS($A$24:A61)+10</f>
        <v>48</v>
      </c>
      <c r="C61" s="6" t="s">
        <v>97</v>
      </c>
      <c r="D61" s="59"/>
      <c r="E61" s="97">
        <v>1</v>
      </c>
      <c r="F61" s="98">
        <v>4</v>
      </c>
      <c r="G61" s="99">
        <v>1</v>
      </c>
      <c r="H61" s="100"/>
      <c r="I61" s="79">
        <v>0</v>
      </c>
      <c r="J61" s="100"/>
      <c r="K61" s="79">
        <v>0</v>
      </c>
    </row>
    <row r="62" spans="2:11" ht="19.95" customHeight="1" x14ac:dyDescent="0.3">
      <c r="B62" s="5">
        <f>ROWS($A$24:A62)+10</f>
        <v>49</v>
      </c>
      <c r="C62" s="6" t="s">
        <v>98</v>
      </c>
      <c r="D62" s="59"/>
      <c r="E62" s="97">
        <v>1</v>
      </c>
      <c r="F62" s="98">
        <v>4</v>
      </c>
      <c r="G62" s="99">
        <v>1</v>
      </c>
      <c r="H62" s="100"/>
      <c r="I62" s="79">
        <v>0</v>
      </c>
      <c r="J62" s="100"/>
      <c r="K62" s="79">
        <v>0</v>
      </c>
    </row>
    <row r="63" spans="2:11" ht="19.95" customHeight="1" x14ac:dyDescent="0.3">
      <c r="B63" s="5">
        <f>ROWS($A$24:A63)+10</f>
        <v>50</v>
      </c>
      <c r="C63" s="39" t="s">
        <v>99</v>
      </c>
      <c r="D63" s="59"/>
      <c r="E63" s="97">
        <v>1</v>
      </c>
      <c r="F63" s="98">
        <v>2</v>
      </c>
      <c r="G63" s="99">
        <v>1</v>
      </c>
      <c r="H63" s="100"/>
      <c r="I63" s="79">
        <v>0</v>
      </c>
      <c r="J63" s="100"/>
      <c r="K63" s="79">
        <v>0</v>
      </c>
    </row>
    <row r="64" spans="2:11" ht="19.95" customHeight="1" x14ac:dyDescent="0.3">
      <c r="B64" s="5">
        <f>ROWS($A$24:A64)+10</f>
        <v>51</v>
      </c>
      <c r="C64" s="6" t="s">
        <v>101</v>
      </c>
      <c r="D64" s="59"/>
      <c r="E64" s="97">
        <v>1</v>
      </c>
      <c r="F64" s="98">
        <v>4</v>
      </c>
      <c r="G64" s="99">
        <v>1</v>
      </c>
      <c r="H64" s="100"/>
      <c r="I64" s="79">
        <v>0</v>
      </c>
      <c r="J64" s="100"/>
      <c r="K64" s="79">
        <v>0</v>
      </c>
    </row>
    <row r="65" spans="2:11" ht="19.95" customHeight="1" x14ac:dyDescent="0.3">
      <c r="B65" s="5">
        <f>ROWS($A$24:A65)+10</f>
        <v>52</v>
      </c>
      <c r="C65" s="6" t="s">
        <v>102</v>
      </c>
      <c r="D65" s="59"/>
      <c r="E65" s="97">
        <v>1</v>
      </c>
      <c r="F65" s="98">
        <v>8</v>
      </c>
      <c r="G65" s="99">
        <v>1</v>
      </c>
      <c r="H65" s="100"/>
      <c r="I65" s="101" t="s">
        <v>3</v>
      </c>
      <c r="J65" s="100"/>
      <c r="K65" s="101" t="s">
        <v>3</v>
      </c>
    </row>
    <row r="66" spans="2:11" ht="19.95" customHeight="1" x14ac:dyDescent="0.3">
      <c r="B66" s="5">
        <f>ROWS($A$24:A66)+10</f>
        <v>53</v>
      </c>
      <c r="C66" s="6" t="s">
        <v>104</v>
      </c>
      <c r="D66" s="59"/>
      <c r="E66" s="97">
        <v>1</v>
      </c>
      <c r="F66" s="98">
        <v>2</v>
      </c>
      <c r="G66" s="99">
        <v>1</v>
      </c>
      <c r="H66" s="100"/>
      <c r="I66" s="79">
        <v>0</v>
      </c>
      <c r="J66" s="100"/>
      <c r="K66" s="79">
        <v>0</v>
      </c>
    </row>
    <row r="67" spans="2:11" ht="19.95" customHeight="1" x14ac:dyDescent="0.3">
      <c r="B67" s="5">
        <f>ROWS($A$24:A67)+10</f>
        <v>54</v>
      </c>
      <c r="C67" s="6" t="s">
        <v>103</v>
      </c>
      <c r="D67" s="59"/>
      <c r="E67" s="97">
        <v>1</v>
      </c>
      <c r="F67" s="98">
        <v>2</v>
      </c>
      <c r="G67" s="99">
        <v>1</v>
      </c>
      <c r="H67" s="100"/>
      <c r="I67" s="79">
        <v>0</v>
      </c>
      <c r="J67" s="100"/>
      <c r="K67" s="79">
        <v>0</v>
      </c>
    </row>
    <row r="68" spans="2:11" ht="19.95" customHeight="1" x14ac:dyDescent="0.3">
      <c r="B68" s="5">
        <f>ROWS($A$24:A68)+10</f>
        <v>55</v>
      </c>
      <c r="C68" s="6" t="s">
        <v>105</v>
      </c>
      <c r="D68" s="59"/>
      <c r="E68" s="97">
        <v>1</v>
      </c>
      <c r="F68" s="98">
        <v>2</v>
      </c>
      <c r="G68" s="99">
        <v>1</v>
      </c>
      <c r="H68" s="100"/>
      <c r="I68" s="79">
        <v>0</v>
      </c>
      <c r="J68" s="100"/>
      <c r="K68" s="79">
        <v>0</v>
      </c>
    </row>
    <row r="69" spans="2:11" ht="19.95" customHeight="1" x14ac:dyDescent="0.3">
      <c r="B69" s="5">
        <f>ROWS($A$24:A69)+10</f>
        <v>56</v>
      </c>
      <c r="C69" s="6" t="s">
        <v>106</v>
      </c>
      <c r="D69" s="59"/>
      <c r="E69" s="97">
        <v>1</v>
      </c>
      <c r="F69" s="98">
        <v>1</v>
      </c>
      <c r="G69" s="99">
        <v>1</v>
      </c>
      <c r="H69" s="100"/>
      <c r="I69" s="79">
        <v>0</v>
      </c>
      <c r="J69" s="100"/>
      <c r="K69" s="79">
        <v>0</v>
      </c>
    </row>
    <row r="70" spans="2:11" ht="19.95" customHeight="1" x14ac:dyDescent="0.3">
      <c r="B70" s="5">
        <f>ROWS($A$24:A70)+10</f>
        <v>57</v>
      </c>
      <c r="C70" s="6" t="s">
        <v>107</v>
      </c>
      <c r="D70" s="59"/>
      <c r="E70" s="97">
        <v>1</v>
      </c>
      <c r="F70" s="98">
        <v>1</v>
      </c>
      <c r="G70" s="99">
        <v>1</v>
      </c>
      <c r="H70" s="100"/>
      <c r="I70" s="79">
        <v>0</v>
      </c>
      <c r="J70" s="100"/>
      <c r="K70" s="79">
        <v>0</v>
      </c>
    </row>
    <row r="71" spans="2:11" ht="19.95" customHeight="1" x14ac:dyDescent="0.3">
      <c r="B71" s="5">
        <f>ROWS($A$24:A71)+10</f>
        <v>58</v>
      </c>
      <c r="C71" s="6" t="s">
        <v>108</v>
      </c>
      <c r="D71" s="61"/>
      <c r="E71" s="97">
        <v>1</v>
      </c>
      <c r="F71" s="98">
        <v>10</v>
      </c>
      <c r="G71" s="99">
        <v>1</v>
      </c>
      <c r="H71" s="100"/>
      <c r="I71" s="79">
        <v>0</v>
      </c>
      <c r="J71" s="100"/>
      <c r="K71" s="79">
        <v>0</v>
      </c>
    </row>
    <row r="72" spans="2:11" ht="19.95" customHeight="1" x14ac:dyDescent="0.3">
      <c r="B72" s="5">
        <f>ROWS($A$24:A72)+10</f>
        <v>59</v>
      </c>
      <c r="C72" s="6" t="s">
        <v>109</v>
      </c>
      <c r="D72" s="59"/>
      <c r="E72" s="97">
        <v>1</v>
      </c>
      <c r="F72" s="98">
        <v>10</v>
      </c>
      <c r="G72" s="99">
        <v>1</v>
      </c>
      <c r="H72" s="100"/>
      <c r="I72" s="79">
        <v>0</v>
      </c>
      <c r="J72" s="100"/>
      <c r="K72" s="79">
        <v>0</v>
      </c>
    </row>
    <row r="73" spans="2:11" ht="19.95" customHeight="1" x14ac:dyDescent="0.3">
      <c r="B73" s="5">
        <f>ROWS($A$24:A73)+10</f>
        <v>60</v>
      </c>
      <c r="C73" s="6" t="s">
        <v>110</v>
      </c>
      <c r="D73" s="59"/>
      <c r="E73" s="97">
        <v>1</v>
      </c>
      <c r="F73" s="98">
        <v>6</v>
      </c>
      <c r="G73" s="99">
        <v>1</v>
      </c>
      <c r="H73" s="100"/>
      <c r="I73" s="79">
        <v>0</v>
      </c>
      <c r="J73" s="100"/>
      <c r="K73" s="79">
        <v>0</v>
      </c>
    </row>
    <row r="74" spans="2:11" ht="19.95" customHeight="1" x14ac:dyDescent="0.3">
      <c r="B74" s="5">
        <f>ROWS($A$24:A74)+10</f>
        <v>61</v>
      </c>
      <c r="C74" s="6" t="s">
        <v>111</v>
      </c>
      <c r="D74" s="59"/>
      <c r="E74" s="97">
        <v>1</v>
      </c>
      <c r="F74" s="98">
        <v>5</v>
      </c>
      <c r="G74" s="99">
        <v>1</v>
      </c>
      <c r="H74" s="100"/>
      <c r="I74" s="79">
        <v>0</v>
      </c>
      <c r="J74" s="100"/>
      <c r="K74" s="79">
        <v>0</v>
      </c>
    </row>
    <row r="75" spans="2:11" ht="19.95" customHeight="1" x14ac:dyDescent="0.3">
      <c r="B75" s="5">
        <f>ROWS($A$24:A75)+10</f>
        <v>62</v>
      </c>
      <c r="C75" s="6" t="s">
        <v>112</v>
      </c>
      <c r="D75" s="59"/>
      <c r="E75" s="97">
        <v>1</v>
      </c>
      <c r="F75" s="98">
        <v>4</v>
      </c>
      <c r="G75" s="99">
        <v>1</v>
      </c>
      <c r="H75" s="100"/>
      <c r="I75" s="79">
        <v>0</v>
      </c>
      <c r="J75" s="100"/>
      <c r="K75" s="79">
        <v>0</v>
      </c>
    </row>
    <row r="76" spans="2:11" ht="19.95" customHeight="1" x14ac:dyDescent="0.3">
      <c r="B76" s="5">
        <f>ROWS($A$24:A76)+10</f>
        <v>63</v>
      </c>
      <c r="C76" s="46" t="s">
        <v>113</v>
      </c>
      <c r="D76" s="59"/>
      <c r="E76" s="97">
        <v>1</v>
      </c>
      <c r="F76" s="98">
        <v>10</v>
      </c>
      <c r="G76" s="99">
        <v>1</v>
      </c>
      <c r="H76" s="100"/>
      <c r="I76" s="79">
        <v>0</v>
      </c>
      <c r="J76" s="100"/>
      <c r="K76" s="79">
        <v>0</v>
      </c>
    </row>
    <row r="77" spans="2:11" ht="19.95" customHeight="1" x14ac:dyDescent="0.3">
      <c r="B77" s="5">
        <f>ROWS($A$24:A77)+10</f>
        <v>64</v>
      </c>
      <c r="C77" s="46" t="s">
        <v>114</v>
      </c>
      <c r="D77" s="59"/>
      <c r="E77" s="97">
        <v>1</v>
      </c>
      <c r="F77" s="98">
        <v>6</v>
      </c>
      <c r="G77" s="99">
        <v>1</v>
      </c>
      <c r="H77" s="100"/>
      <c r="I77" s="79">
        <v>0</v>
      </c>
      <c r="J77" s="100"/>
      <c r="K77" s="79">
        <v>0</v>
      </c>
    </row>
    <row r="78" spans="2:11" ht="19.95" customHeight="1" x14ac:dyDescent="0.3">
      <c r="B78" s="5">
        <f>ROWS($A$24:A78)+10</f>
        <v>65</v>
      </c>
      <c r="C78" s="39" t="s">
        <v>115</v>
      </c>
      <c r="D78" s="59"/>
      <c r="E78" s="97">
        <v>1</v>
      </c>
      <c r="F78" s="98">
        <v>6</v>
      </c>
      <c r="G78" s="99">
        <v>1</v>
      </c>
      <c r="H78" s="100"/>
      <c r="I78" s="79">
        <v>0</v>
      </c>
      <c r="J78" s="100"/>
      <c r="K78" s="79">
        <v>0</v>
      </c>
    </row>
    <row r="79" spans="2:11" ht="19.95" customHeight="1" x14ac:dyDescent="0.3">
      <c r="B79" s="5">
        <f>ROWS($A$24:A79)+10</f>
        <v>66</v>
      </c>
      <c r="C79" s="39" t="s">
        <v>116</v>
      </c>
      <c r="D79" s="61"/>
      <c r="E79" s="97">
        <v>1</v>
      </c>
      <c r="F79" s="98">
        <v>20</v>
      </c>
      <c r="G79" s="99">
        <v>1</v>
      </c>
      <c r="H79" s="100"/>
      <c r="I79" s="79">
        <v>0</v>
      </c>
      <c r="J79" s="100"/>
      <c r="K79" s="79">
        <v>0</v>
      </c>
    </row>
    <row r="80" spans="2:11" ht="19.95" customHeight="1" x14ac:dyDescent="0.3">
      <c r="B80" s="5">
        <f>ROWS($A$24:A80)+10</f>
        <v>67</v>
      </c>
      <c r="C80" s="39" t="s">
        <v>37</v>
      </c>
      <c r="D80" s="61"/>
      <c r="E80" s="97">
        <v>1</v>
      </c>
      <c r="F80" s="98">
        <v>20</v>
      </c>
      <c r="G80" s="99">
        <v>1</v>
      </c>
      <c r="H80" s="100"/>
      <c r="I80" s="79">
        <v>0</v>
      </c>
      <c r="J80" s="100"/>
      <c r="K80" s="79">
        <v>0</v>
      </c>
    </row>
    <row r="81" spans="2:11" ht="19.95" customHeight="1" x14ac:dyDescent="0.3">
      <c r="B81" s="5">
        <f>ROWS($A$24:A81)+10</f>
        <v>68</v>
      </c>
      <c r="C81" s="39" t="s">
        <v>117</v>
      </c>
      <c r="D81" s="61"/>
      <c r="E81" s="97">
        <v>1</v>
      </c>
      <c r="F81" s="98">
        <v>20</v>
      </c>
      <c r="G81" s="99">
        <v>1</v>
      </c>
      <c r="H81" s="100"/>
      <c r="I81" s="79">
        <v>0</v>
      </c>
      <c r="J81" s="100"/>
      <c r="K81" s="79">
        <v>0</v>
      </c>
    </row>
    <row r="82" spans="2:11" ht="19.95" customHeight="1" x14ac:dyDescent="0.3">
      <c r="B82" s="5">
        <f>ROWS($A$24:A82)+10</f>
        <v>69</v>
      </c>
      <c r="C82" s="39" t="s">
        <v>118</v>
      </c>
      <c r="D82" s="61"/>
      <c r="E82" s="97">
        <v>1</v>
      </c>
      <c r="F82" s="98">
        <v>20</v>
      </c>
      <c r="G82" s="99">
        <v>1</v>
      </c>
      <c r="H82" s="100"/>
      <c r="I82" s="79">
        <v>0</v>
      </c>
      <c r="J82" s="100"/>
      <c r="K82" s="79">
        <v>0</v>
      </c>
    </row>
    <row r="83" spans="2:11" ht="19.95" customHeight="1" x14ac:dyDescent="0.3">
      <c r="B83" s="5">
        <f>ROWS($A$24:A83)+10</f>
        <v>70</v>
      </c>
      <c r="C83" s="39" t="s">
        <v>119</v>
      </c>
      <c r="D83" s="61"/>
      <c r="E83" s="97">
        <v>1</v>
      </c>
      <c r="F83" s="98">
        <v>20</v>
      </c>
      <c r="G83" s="99">
        <v>1</v>
      </c>
      <c r="H83" s="100"/>
      <c r="I83" s="101" t="s">
        <v>3</v>
      </c>
      <c r="J83" s="100"/>
      <c r="K83" s="101" t="s">
        <v>3</v>
      </c>
    </row>
    <row r="84" spans="2:11" ht="19.95" customHeight="1" x14ac:dyDescent="0.3">
      <c r="B84" s="5">
        <f>ROWS($A$24:A84)+10</f>
        <v>71</v>
      </c>
      <c r="C84" s="39" t="s">
        <v>120</v>
      </c>
      <c r="D84" s="61"/>
      <c r="E84" s="97">
        <v>1</v>
      </c>
      <c r="F84" s="98">
        <v>20</v>
      </c>
      <c r="G84" s="99">
        <v>1</v>
      </c>
      <c r="H84" s="100"/>
      <c r="I84" s="101" t="s">
        <v>3</v>
      </c>
      <c r="J84" s="100"/>
      <c r="K84" s="101" t="s">
        <v>3</v>
      </c>
    </row>
    <row r="85" spans="2:11" ht="19.95" customHeight="1" x14ac:dyDescent="0.3">
      <c r="B85" s="5">
        <f>ROWS($A$24:A85)+10</f>
        <v>72</v>
      </c>
      <c r="C85" s="39" t="s">
        <v>148</v>
      </c>
      <c r="D85" s="61"/>
      <c r="E85" s="97">
        <v>1</v>
      </c>
      <c r="F85" s="98">
        <v>20</v>
      </c>
      <c r="G85" s="99">
        <v>1</v>
      </c>
      <c r="H85" s="100"/>
      <c r="I85" s="101" t="s">
        <v>3</v>
      </c>
      <c r="J85" s="100"/>
      <c r="K85" s="101" t="s">
        <v>3</v>
      </c>
    </row>
    <row r="86" spans="2:11" ht="19.95" customHeight="1" x14ac:dyDescent="0.3">
      <c r="B86" s="5">
        <f>ROWS($A$24:A86)+10</f>
        <v>73</v>
      </c>
      <c r="C86" s="39" t="s">
        <v>121</v>
      </c>
      <c r="D86" s="61"/>
      <c r="E86" s="97">
        <v>1</v>
      </c>
      <c r="F86" s="98">
        <v>20</v>
      </c>
      <c r="G86" s="99">
        <v>1</v>
      </c>
      <c r="H86" s="100"/>
      <c r="I86" s="79">
        <v>0</v>
      </c>
      <c r="J86" s="100"/>
      <c r="K86" s="79">
        <v>0</v>
      </c>
    </row>
    <row r="87" spans="2:11" ht="19.95" customHeight="1" x14ac:dyDescent="0.3">
      <c r="B87" s="5">
        <f>ROWS($A$24:A87)+10</f>
        <v>74</v>
      </c>
      <c r="C87" s="39" t="s">
        <v>122</v>
      </c>
      <c r="D87" s="61"/>
      <c r="E87" s="97">
        <v>1</v>
      </c>
      <c r="F87" s="98">
        <v>5</v>
      </c>
      <c r="G87" s="99">
        <v>1</v>
      </c>
      <c r="H87" s="100"/>
      <c r="I87" s="79">
        <v>0</v>
      </c>
      <c r="J87" s="100"/>
      <c r="K87" s="79">
        <v>0</v>
      </c>
    </row>
    <row r="88" spans="2:11" ht="19.95" customHeight="1" x14ac:dyDescent="0.3">
      <c r="B88" s="5">
        <f>ROWS($A$24:A88)+10</f>
        <v>75</v>
      </c>
      <c r="C88" s="39" t="s">
        <v>123</v>
      </c>
      <c r="D88" s="61"/>
      <c r="E88" s="97">
        <v>1</v>
      </c>
      <c r="F88" s="98">
        <v>8</v>
      </c>
      <c r="G88" s="99">
        <v>1</v>
      </c>
      <c r="H88" s="100"/>
      <c r="I88" s="79">
        <v>0</v>
      </c>
      <c r="J88" s="100"/>
      <c r="K88" s="79">
        <v>0</v>
      </c>
    </row>
    <row r="89" spans="2:11" ht="19.95" customHeight="1" x14ac:dyDescent="0.3">
      <c r="B89" s="5">
        <f>ROWS($A$24:A89)+10</f>
        <v>76</v>
      </c>
      <c r="C89" s="39" t="s">
        <v>124</v>
      </c>
      <c r="D89" s="61"/>
      <c r="E89" s="97">
        <v>1</v>
      </c>
      <c r="F89" s="98">
        <v>20</v>
      </c>
      <c r="G89" s="99">
        <v>1</v>
      </c>
      <c r="H89" s="100"/>
      <c r="I89" s="79">
        <v>0</v>
      </c>
      <c r="J89" s="100"/>
      <c r="K89" s="79">
        <v>0</v>
      </c>
    </row>
    <row r="90" spans="2:11" ht="19.95" customHeight="1" x14ac:dyDescent="0.3">
      <c r="B90" s="5">
        <f>ROWS($A$24:A90)+10</f>
        <v>77</v>
      </c>
      <c r="C90" s="39" t="s">
        <v>128</v>
      </c>
      <c r="D90" s="61"/>
      <c r="E90" s="97">
        <v>1</v>
      </c>
      <c r="F90" s="98">
        <v>20</v>
      </c>
      <c r="G90" s="99">
        <v>1</v>
      </c>
      <c r="H90" s="100"/>
      <c r="I90" s="79">
        <v>0</v>
      </c>
      <c r="J90" s="100"/>
      <c r="K90" s="79">
        <v>0</v>
      </c>
    </row>
    <row r="91" spans="2:11" ht="19.95" customHeight="1" x14ac:dyDescent="0.3">
      <c r="B91" s="5">
        <f>ROWS($A$24:A91)+10</f>
        <v>78</v>
      </c>
      <c r="C91" s="39" t="s">
        <v>127</v>
      </c>
      <c r="D91" s="61"/>
      <c r="E91" s="97">
        <v>1</v>
      </c>
      <c r="F91" s="98">
        <v>20</v>
      </c>
      <c r="G91" s="99">
        <v>1</v>
      </c>
      <c r="H91" s="100"/>
      <c r="I91" s="79">
        <v>0</v>
      </c>
      <c r="J91" s="100"/>
      <c r="K91" s="79">
        <v>0</v>
      </c>
    </row>
    <row r="92" spans="2:11" ht="19.95" customHeight="1" x14ac:dyDescent="0.3">
      <c r="B92" s="5">
        <f>ROWS($A$24:A92)+10</f>
        <v>79</v>
      </c>
      <c r="C92" s="39" t="s">
        <v>125</v>
      </c>
      <c r="D92" s="61"/>
      <c r="E92" s="97">
        <v>1</v>
      </c>
      <c r="F92" s="98">
        <v>20</v>
      </c>
      <c r="G92" s="99">
        <v>1</v>
      </c>
      <c r="H92" s="100"/>
      <c r="I92" s="79">
        <v>0</v>
      </c>
      <c r="J92" s="100"/>
      <c r="K92" s="79">
        <v>0</v>
      </c>
    </row>
    <row r="93" spans="2:11" ht="19.95" customHeight="1" x14ac:dyDescent="0.3">
      <c r="B93" s="5">
        <f>ROWS($A$24:A93)+10</f>
        <v>80</v>
      </c>
      <c r="C93" s="39" t="s">
        <v>38</v>
      </c>
      <c r="D93" s="61"/>
      <c r="E93" s="97">
        <v>1</v>
      </c>
      <c r="F93" s="98">
        <v>20</v>
      </c>
      <c r="G93" s="99">
        <v>1</v>
      </c>
      <c r="H93" s="100"/>
      <c r="I93" s="79">
        <v>0</v>
      </c>
      <c r="J93" s="100"/>
      <c r="K93" s="79">
        <v>0</v>
      </c>
    </row>
    <row r="94" spans="2:11" ht="19.95" customHeight="1" x14ac:dyDescent="0.3">
      <c r="B94" s="5">
        <f>ROWS($A$24:A94)+10</f>
        <v>81</v>
      </c>
      <c r="C94" s="39" t="s">
        <v>126</v>
      </c>
      <c r="D94" s="61"/>
      <c r="E94" s="97">
        <v>1</v>
      </c>
      <c r="F94" s="98">
        <v>20</v>
      </c>
      <c r="G94" s="99">
        <v>1</v>
      </c>
      <c r="H94" s="100"/>
      <c r="I94" s="79">
        <v>0</v>
      </c>
      <c r="J94" s="100"/>
      <c r="K94" s="79">
        <v>0</v>
      </c>
    </row>
    <row r="95" spans="2:11" ht="19.95" customHeight="1" x14ac:dyDescent="0.3">
      <c r="B95" s="5">
        <f>ROWS($A$24:A95)+10</f>
        <v>82</v>
      </c>
      <c r="C95" s="39" t="s">
        <v>129</v>
      </c>
      <c r="D95" s="61"/>
      <c r="E95" s="97">
        <v>1</v>
      </c>
      <c r="F95" s="98">
        <v>20</v>
      </c>
      <c r="G95" s="99">
        <v>1</v>
      </c>
      <c r="H95" s="100"/>
      <c r="I95" s="79">
        <v>0</v>
      </c>
      <c r="J95" s="100"/>
      <c r="K95" s="79">
        <v>0</v>
      </c>
    </row>
    <row r="96" spans="2:11" ht="19.95" customHeight="1" x14ac:dyDescent="0.3">
      <c r="B96" s="5">
        <f>ROWS($A$24:A96)+10</f>
        <v>83</v>
      </c>
      <c r="C96" s="39" t="s">
        <v>39</v>
      </c>
      <c r="D96" s="61"/>
      <c r="E96" s="97">
        <v>1</v>
      </c>
      <c r="F96" s="98">
        <v>20</v>
      </c>
      <c r="G96" s="99">
        <v>1</v>
      </c>
      <c r="H96" s="100"/>
      <c r="I96" s="79">
        <v>0</v>
      </c>
      <c r="J96" s="100"/>
      <c r="K96" s="79">
        <v>0</v>
      </c>
    </row>
    <row r="97" spans="2:11" ht="19.95" customHeight="1" x14ac:dyDescent="0.3">
      <c r="B97" s="5">
        <f>ROWS($A$24:A97)+10</f>
        <v>84</v>
      </c>
      <c r="C97" s="39" t="s">
        <v>130</v>
      </c>
      <c r="D97" s="61"/>
      <c r="E97" s="97">
        <v>1</v>
      </c>
      <c r="F97" s="98">
        <v>20</v>
      </c>
      <c r="G97" s="99">
        <v>1</v>
      </c>
      <c r="H97" s="100"/>
      <c r="I97" s="79">
        <v>0</v>
      </c>
      <c r="J97" s="100"/>
      <c r="K97" s="79">
        <v>0</v>
      </c>
    </row>
    <row r="98" spans="2:11" ht="19.95" customHeight="1" x14ac:dyDescent="0.3">
      <c r="B98" s="5">
        <f>ROWS($A$24:A98)+10</f>
        <v>85</v>
      </c>
      <c r="C98" s="39" t="s">
        <v>131</v>
      </c>
      <c r="D98" s="61"/>
      <c r="E98" s="97">
        <v>1</v>
      </c>
      <c r="F98" s="98">
        <v>20</v>
      </c>
      <c r="G98" s="99">
        <v>1</v>
      </c>
      <c r="H98" s="100"/>
      <c r="I98" s="79">
        <v>0</v>
      </c>
      <c r="J98" s="100"/>
      <c r="K98" s="79">
        <v>0</v>
      </c>
    </row>
    <row r="99" spans="2:11" ht="19.95" customHeight="1" x14ac:dyDescent="0.3">
      <c r="B99" s="5">
        <f>ROWS($A$24:A99)+10</f>
        <v>86</v>
      </c>
      <c r="C99" s="39" t="s">
        <v>132</v>
      </c>
      <c r="D99" s="61"/>
      <c r="E99" s="97">
        <v>1</v>
      </c>
      <c r="F99" s="98">
        <v>20</v>
      </c>
      <c r="G99" s="99">
        <v>1</v>
      </c>
      <c r="H99" s="100"/>
      <c r="I99" s="79">
        <v>0</v>
      </c>
      <c r="J99" s="100"/>
      <c r="K99" s="79">
        <v>0</v>
      </c>
    </row>
    <row r="100" spans="2:11" ht="19.95" customHeight="1" x14ac:dyDescent="0.3">
      <c r="B100" s="5">
        <f>ROWS($A$24:A100)+10</f>
        <v>87</v>
      </c>
      <c r="C100" s="39" t="s">
        <v>133</v>
      </c>
      <c r="D100" s="61"/>
      <c r="E100" s="97">
        <v>1</v>
      </c>
      <c r="F100" s="98">
        <v>20</v>
      </c>
      <c r="G100" s="99">
        <v>1</v>
      </c>
      <c r="H100" s="100"/>
      <c r="I100" s="79">
        <v>0</v>
      </c>
      <c r="J100" s="100"/>
      <c r="K100" s="79">
        <v>0</v>
      </c>
    </row>
    <row r="101" spans="2:11" ht="19.95" customHeight="1" x14ac:dyDescent="0.3">
      <c r="B101" s="5">
        <f>ROWS($A$24:A101)+10</f>
        <v>88</v>
      </c>
      <c r="C101" s="39" t="s">
        <v>147</v>
      </c>
      <c r="D101" s="61"/>
      <c r="E101" s="97">
        <v>1</v>
      </c>
      <c r="F101" s="98">
        <v>5</v>
      </c>
      <c r="G101" s="99">
        <v>1</v>
      </c>
      <c r="H101" s="100"/>
      <c r="I101" s="79">
        <v>0</v>
      </c>
      <c r="J101" s="100"/>
      <c r="K101" s="79">
        <v>0</v>
      </c>
    </row>
    <row r="102" spans="2:11" ht="19.95" customHeight="1" x14ac:dyDescent="0.3">
      <c r="B102" s="5">
        <f>ROWS($A$24:A102)+10</f>
        <v>89</v>
      </c>
      <c r="C102" s="39" t="s">
        <v>371</v>
      </c>
      <c r="D102" s="61"/>
      <c r="E102" s="97">
        <v>1</v>
      </c>
      <c r="F102" s="98">
        <v>0</v>
      </c>
      <c r="G102" s="99">
        <v>0</v>
      </c>
      <c r="H102" s="100"/>
      <c r="I102" s="79">
        <v>0</v>
      </c>
      <c r="J102" s="100"/>
      <c r="K102" s="79">
        <v>0</v>
      </c>
    </row>
    <row r="103" spans="2:11" ht="19.95" customHeight="1" x14ac:dyDescent="0.3">
      <c r="B103" s="5">
        <f>ROWS($A$24:A103)+10</f>
        <v>90</v>
      </c>
      <c r="C103" s="6" t="s">
        <v>372</v>
      </c>
      <c r="D103" s="59"/>
      <c r="E103" s="97">
        <v>1</v>
      </c>
      <c r="F103" s="98">
        <v>0</v>
      </c>
      <c r="G103" s="99">
        <v>0</v>
      </c>
      <c r="H103" s="100"/>
      <c r="I103" s="79">
        <v>0</v>
      </c>
      <c r="J103" s="100"/>
      <c r="K103" s="79">
        <v>0</v>
      </c>
    </row>
    <row r="104" spans="2:11" ht="19.95" customHeight="1" x14ac:dyDescent="0.3">
      <c r="B104" s="10" t="s">
        <v>16</v>
      </c>
      <c r="C104" s="11" t="s">
        <v>17</v>
      </c>
      <c r="D104" s="11"/>
      <c r="E104" s="88"/>
      <c r="F104" s="88"/>
      <c r="G104" s="89">
        <f>$G$253</f>
        <v>7.0000000000000007E-2</v>
      </c>
      <c r="H104" s="90"/>
      <c r="I104" s="102">
        <f>SUMPRODUCT(I24:I103,$F$24:$F$103)*$G$104</f>
        <v>0</v>
      </c>
      <c r="J104" s="90"/>
      <c r="K104" s="102">
        <f>SUMPRODUCT(K24:K103,$F$24:$F$103)*$G$104</f>
        <v>0</v>
      </c>
    </row>
    <row r="105" spans="2:11" s="30" customFormat="1" ht="30" customHeight="1" x14ac:dyDescent="0.3">
      <c r="B105" s="28" t="s">
        <v>40</v>
      </c>
      <c r="C105" s="29"/>
      <c r="D105" s="29"/>
      <c r="E105" s="92"/>
      <c r="F105" s="92"/>
      <c r="G105" s="94"/>
      <c r="H105" s="95"/>
      <c r="I105" s="96"/>
      <c r="J105" s="95"/>
      <c r="K105" s="96"/>
    </row>
    <row r="106" spans="2:11" ht="19.95" customHeight="1" x14ac:dyDescent="0.3">
      <c r="B106" s="5">
        <f>ROWS($A$106:A106)+100</f>
        <v>101</v>
      </c>
      <c r="C106" s="31"/>
      <c r="D106" s="62"/>
      <c r="E106" s="97">
        <v>1</v>
      </c>
      <c r="F106" s="98">
        <v>1</v>
      </c>
      <c r="G106" s="103">
        <v>0</v>
      </c>
      <c r="H106" s="104"/>
      <c r="I106" s="79">
        <v>0</v>
      </c>
      <c r="J106" s="104"/>
      <c r="K106" s="79">
        <v>0</v>
      </c>
    </row>
    <row r="107" spans="2:11" ht="19.95" customHeight="1" x14ac:dyDescent="0.3">
      <c r="B107" s="5">
        <f>ROWS($A$106:A107)+100</f>
        <v>102</v>
      </c>
      <c r="C107" s="31"/>
      <c r="D107" s="62"/>
      <c r="E107" s="97">
        <v>1</v>
      </c>
      <c r="F107" s="98">
        <v>1</v>
      </c>
      <c r="G107" s="103">
        <v>0</v>
      </c>
      <c r="H107" s="104"/>
      <c r="I107" s="79">
        <v>0</v>
      </c>
      <c r="J107" s="104"/>
      <c r="K107" s="79">
        <v>0</v>
      </c>
    </row>
    <row r="108" spans="2:11" ht="19.95" customHeight="1" x14ac:dyDescent="0.3">
      <c r="B108" s="5">
        <f>ROWS($A$106:A108)+100</f>
        <v>103</v>
      </c>
      <c r="C108" s="31"/>
      <c r="D108" s="62"/>
      <c r="E108" s="97">
        <v>1</v>
      </c>
      <c r="F108" s="98">
        <v>1</v>
      </c>
      <c r="G108" s="103">
        <v>0</v>
      </c>
      <c r="H108" s="104"/>
      <c r="I108" s="79">
        <v>0</v>
      </c>
      <c r="J108" s="104"/>
      <c r="K108" s="79">
        <v>0</v>
      </c>
    </row>
    <row r="109" spans="2:11" ht="19.95" customHeight="1" x14ac:dyDescent="0.3">
      <c r="B109" s="5">
        <f>ROWS($A$106:A109)+100</f>
        <v>104</v>
      </c>
      <c r="C109" s="31"/>
      <c r="D109" s="62"/>
      <c r="E109" s="97">
        <v>1</v>
      </c>
      <c r="F109" s="98">
        <v>1</v>
      </c>
      <c r="G109" s="103">
        <v>0</v>
      </c>
      <c r="H109" s="104"/>
      <c r="I109" s="79">
        <v>0</v>
      </c>
      <c r="J109" s="104"/>
      <c r="K109" s="79">
        <v>0</v>
      </c>
    </row>
    <row r="110" spans="2:11" ht="19.95" customHeight="1" x14ac:dyDescent="0.3">
      <c r="B110" s="5">
        <f>ROWS($A$106:A110)+100</f>
        <v>105</v>
      </c>
      <c r="C110" s="31"/>
      <c r="D110" s="62"/>
      <c r="E110" s="97">
        <v>1</v>
      </c>
      <c r="F110" s="98">
        <v>1</v>
      </c>
      <c r="G110" s="103">
        <v>0</v>
      </c>
      <c r="H110" s="104"/>
      <c r="I110" s="79">
        <v>0</v>
      </c>
      <c r="J110" s="104"/>
      <c r="K110" s="79">
        <v>0</v>
      </c>
    </row>
    <row r="111" spans="2:11" ht="19.95" customHeight="1" x14ac:dyDescent="0.3">
      <c r="B111" s="5">
        <f>ROWS($A$106:A111)+100</f>
        <v>106</v>
      </c>
      <c r="C111" s="31"/>
      <c r="D111" s="62"/>
      <c r="E111" s="97">
        <v>1</v>
      </c>
      <c r="F111" s="98">
        <v>1</v>
      </c>
      <c r="G111" s="103">
        <v>0</v>
      </c>
      <c r="H111" s="104"/>
      <c r="I111" s="79">
        <v>0</v>
      </c>
      <c r="J111" s="104"/>
      <c r="K111" s="79">
        <v>0</v>
      </c>
    </row>
    <row r="112" spans="2:11" ht="19.95" customHeight="1" x14ac:dyDescent="0.3">
      <c r="B112" s="5">
        <f>ROWS($A$106:A112)+100</f>
        <v>107</v>
      </c>
      <c r="C112" s="31"/>
      <c r="D112" s="62"/>
      <c r="E112" s="97">
        <v>1</v>
      </c>
      <c r="F112" s="98">
        <v>1</v>
      </c>
      <c r="G112" s="103">
        <v>0</v>
      </c>
      <c r="H112" s="104"/>
      <c r="I112" s="79">
        <v>0</v>
      </c>
      <c r="J112" s="104"/>
      <c r="K112" s="79">
        <v>0</v>
      </c>
    </row>
    <row r="113" spans="2:11" ht="19.95" customHeight="1" x14ac:dyDescent="0.3">
      <c r="B113" s="5">
        <f>ROWS($A$106:A113)+100</f>
        <v>108</v>
      </c>
      <c r="C113" s="31"/>
      <c r="D113" s="62"/>
      <c r="E113" s="97">
        <v>1</v>
      </c>
      <c r="F113" s="98">
        <v>1</v>
      </c>
      <c r="G113" s="103">
        <v>0</v>
      </c>
      <c r="H113" s="104"/>
      <c r="I113" s="79">
        <v>0</v>
      </c>
      <c r="J113" s="104"/>
      <c r="K113" s="79">
        <v>0</v>
      </c>
    </row>
    <row r="114" spans="2:11" ht="19.95" customHeight="1" x14ac:dyDescent="0.3">
      <c r="B114" s="5">
        <f>ROWS($A$106:A114)+100</f>
        <v>109</v>
      </c>
      <c r="C114" s="31"/>
      <c r="D114" s="62"/>
      <c r="E114" s="97">
        <v>1</v>
      </c>
      <c r="F114" s="98">
        <v>1</v>
      </c>
      <c r="G114" s="103">
        <v>0</v>
      </c>
      <c r="H114" s="104"/>
      <c r="I114" s="79">
        <v>0</v>
      </c>
      <c r="J114" s="104"/>
      <c r="K114" s="79">
        <v>0</v>
      </c>
    </row>
    <row r="115" spans="2:11" ht="19.95" customHeight="1" x14ac:dyDescent="0.3">
      <c r="B115" s="5">
        <f>ROWS($A$106:A115)+100</f>
        <v>110</v>
      </c>
      <c r="C115" s="31"/>
      <c r="D115" s="62"/>
      <c r="E115" s="97">
        <v>1</v>
      </c>
      <c r="F115" s="98">
        <v>1</v>
      </c>
      <c r="G115" s="103">
        <v>0</v>
      </c>
      <c r="H115" s="104"/>
      <c r="I115" s="79">
        <v>0</v>
      </c>
      <c r="J115" s="104"/>
      <c r="K115" s="79">
        <v>0</v>
      </c>
    </row>
    <row r="116" spans="2:11" s="30" customFormat="1" ht="30" customHeight="1" x14ac:dyDescent="0.3">
      <c r="B116" s="28" t="s">
        <v>4</v>
      </c>
      <c r="C116" s="29"/>
      <c r="D116" s="29"/>
      <c r="E116" s="92"/>
      <c r="F116" s="92"/>
      <c r="G116" s="94"/>
      <c r="H116" s="95"/>
      <c r="I116" s="96"/>
      <c r="J116" s="95"/>
      <c r="K116" s="96"/>
    </row>
    <row r="117" spans="2:11" ht="19.95" customHeight="1" x14ac:dyDescent="0.3">
      <c r="B117" s="5">
        <f>ROWS($A$117:A117)+200</f>
        <v>201</v>
      </c>
      <c r="C117" s="2" t="s">
        <v>170</v>
      </c>
      <c r="D117" s="59"/>
      <c r="E117" s="97">
        <v>1</v>
      </c>
      <c r="F117" s="98">
        <v>10</v>
      </c>
      <c r="G117" s="103">
        <v>1</v>
      </c>
      <c r="H117" s="104"/>
      <c r="I117" s="79">
        <v>0</v>
      </c>
      <c r="J117" s="104"/>
      <c r="K117" s="79">
        <v>0</v>
      </c>
    </row>
    <row r="118" spans="2:11" ht="19.95" customHeight="1" x14ac:dyDescent="0.3">
      <c r="B118" s="5">
        <f>ROWS($A$117:A118)+200</f>
        <v>202</v>
      </c>
      <c r="C118" s="2" t="s">
        <v>171</v>
      </c>
      <c r="D118" s="59"/>
      <c r="E118" s="97">
        <v>1</v>
      </c>
      <c r="F118" s="98">
        <v>10</v>
      </c>
      <c r="G118" s="103">
        <v>1</v>
      </c>
      <c r="H118" s="104"/>
      <c r="I118" s="79">
        <v>0</v>
      </c>
      <c r="J118" s="104"/>
      <c r="K118" s="79">
        <v>0</v>
      </c>
    </row>
    <row r="119" spans="2:11" ht="19.95" customHeight="1" x14ac:dyDescent="0.3">
      <c r="B119" s="5">
        <f>ROWS($A$117:A119)+200</f>
        <v>203</v>
      </c>
      <c r="C119" s="2" t="s">
        <v>172</v>
      </c>
      <c r="D119" s="59"/>
      <c r="E119" s="97">
        <v>1</v>
      </c>
      <c r="F119" s="98">
        <v>8</v>
      </c>
      <c r="G119" s="103">
        <v>1</v>
      </c>
      <c r="H119" s="104"/>
      <c r="I119" s="79">
        <v>0</v>
      </c>
      <c r="J119" s="104"/>
      <c r="K119" s="79">
        <v>0</v>
      </c>
    </row>
    <row r="120" spans="2:11" ht="19.95" customHeight="1" x14ac:dyDescent="0.3">
      <c r="B120" s="5">
        <f>ROWS($A$117:A120)+200</f>
        <v>204</v>
      </c>
      <c r="C120" s="2" t="s">
        <v>173</v>
      </c>
      <c r="D120" s="59"/>
      <c r="E120" s="97">
        <v>1</v>
      </c>
      <c r="F120" s="98">
        <v>7</v>
      </c>
      <c r="G120" s="103">
        <v>1</v>
      </c>
      <c r="H120" s="104"/>
      <c r="I120" s="79">
        <v>0</v>
      </c>
      <c r="J120" s="104"/>
      <c r="K120" s="79">
        <v>0</v>
      </c>
    </row>
    <row r="121" spans="2:11" ht="19.95" customHeight="1" x14ac:dyDescent="0.3">
      <c r="B121" s="5">
        <f>ROWS($A$117:A121)+200</f>
        <v>205</v>
      </c>
      <c r="C121" s="2" t="s">
        <v>174</v>
      </c>
      <c r="D121" s="59"/>
      <c r="E121" s="97">
        <v>1</v>
      </c>
      <c r="F121" s="98">
        <v>7</v>
      </c>
      <c r="G121" s="103">
        <v>1</v>
      </c>
      <c r="H121" s="104"/>
      <c r="I121" s="79">
        <v>0</v>
      </c>
      <c r="J121" s="104"/>
      <c r="K121" s="79">
        <v>0</v>
      </c>
    </row>
    <row r="122" spans="2:11" ht="19.95" customHeight="1" x14ac:dyDescent="0.3">
      <c r="B122" s="5">
        <f>ROWS($A$117:A122)+200</f>
        <v>206</v>
      </c>
      <c r="C122" s="2" t="s">
        <v>175</v>
      </c>
      <c r="D122" s="59"/>
      <c r="E122" s="97">
        <v>1</v>
      </c>
      <c r="F122" s="98">
        <v>6</v>
      </c>
      <c r="G122" s="103">
        <v>1</v>
      </c>
      <c r="H122" s="104"/>
      <c r="I122" s="79">
        <v>0</v>
      </c>
      <c r="J122" s="104"/>
      <c r="K122" s="79">
        <v>0</v>
      </c>
    </row>
    <row r="123" spans="2:11" ht="19.95" customHeight="1" x14ac:dyDescent="0.3">
      <c r="B123" s="5">
        <f>ROWS($A$117:A123)+200</f>
        <v>207</v>
      </c>
      <c r="C123" s="2" t="s">
        <v>176</v>
      </c>
      <c r="D123" s="59"/>
      <c r="E123" s="97">
        <v>1</v>
      </c>
      <c r="F123" s="98">
        <v>40</v>
      </c>
      <c r="G123" s="103">
        <v>1</v>
      </c>
      <c r="H123" s="104"/>
      <c r="I123" s="79">
        <v>0</v>
      </c>
      <c r="J123" s="104"/>
      <c r="K123" s="79">
        <v>0</v>
      </c>
    </row>
    <row r="124" spans="2:11" ht="19.95" customHeight="1" x14ac:dyDescent="0.3">
      <c r="B124" s="5">
        <f>ROWS($A$117:A124)+200</f>
        <v>208</v>
      </c>
      <c r="C124" s="2" t="s">
        <v>177</v>
      </c>
      <c r="D124" s="59"/>
      <c r="E124" s="97">
        <v>1</v>
      </c>
      <c r="F124" s="98">
        <v>40</v>
      </c>
      <c r="G124" s="103">
        <v>1</v>
      </c>
      <c r="H124" s="104"/>
      <c r="I124" s="79">
        <v>0</v>
      </c>
      <c r="J124" s="104"/>
      <c r="K124" s="79">
        <v>0</v>
      </c>
    </row>
    <row r="125" spans="2:11" ht="19.95" customHeight="1" x14ac:dyDescent="0.3">
      <c r="B125" s="5">
        <f>ROWS($A$117:A125)+200</f>
        <v>209</v>
      </c>
      <c r="C125" s="2" t="s">
        <v>178</v>
      </c>
      <c r="D125" s="59"/>
      <c r="E125" s="97">
        <v>1</v>
      </c>
      <c r="F125" s="98">
        <v>30</v>
      </c>
      <c r="G125" s="103">
        <v>1</v>
      </c>
      <c r="H125" s="104"/>
      <c r="I125" s="79">
        <v>0</v>
      </c>
      <c r="J125" s="104"/>
      <c r="K125" s="79">
        <v>0</v>
      </c>
    </row>
    <row r="126" spans="2:11" ht="19.95" customHeight="1" x14ac:dyDescent="0.3">
      <c r="B126" s="5">
        <f>ROWS($A$117:A126)+200</f>
        <v>210</v>
      </c>
      <c r="C126" s="2" t="s">
        <v>179</v>
      </c>
      <c r="D126" s="59"/>
      <c r="E126" s="97">
        <v>1</v>
      </c>
      <c r="F126" s="98">
        <v>30</v>
      </c>
      <c r="G126" s="103">
        <v>1</v>
      </c>
      <c r="H126" s="104"/>
      <c r="I126" s="79">
        <v>0</v>
      </c>
      <c r="J126" s="104"/>
      <c r="K126" s="79">
        <v>0</v>
      </c>
    </row>
    <row r="127" spans="2:11" ht="19.95" customHeight="1" x14ac:dyDescent="0.3">
      <c r="B127" s="5">
        <f>ROWS($A$117:A127)+200</f>
        <v>211</v>
      </c>
      <c r="C127" s="2" t="s">
        <v>180</v>
      </c>
      <c r="D127" s="59"/>
      <c r="E127" s="97">
        <v>1</v>
      </c>
      <c r="F127" s="98">
        <v>30</v>
      </c>
      <c r="G127" s="103">
        <v>1</v>
      </c>
      <c r="H127" s="104"/>
      <c r="I127" s="79">
        <v>0</v>
      </c>
      <c r="J127" s="104"/>
      <c r="K127" s="79">
        <v>0</v>
      </c>
    </row>
    <row r="128" spans="2:11" ht="19.95" customHeight="1" x14ac:dyDescent="0.3">
      <c r="B128" s="5">
        <f>ROWS($A$117:A128)+200</f>
        <v>212</v>
      </c>
      <c r="C128" s="2" t="s">
        <v>181</v>
      </c>
      <c r="D128" s="59"/>
      <c r="E128" s="97">
        <v>1</v>
      </c>
      <c r="F128" s="98">
        <v>20</v>
      </c>
      <c r="G128" s="103">
        <v>1</v>
      </c>
      <c r="H128" s="104"/>
      <c r="I128" s="79">
        <v>0</v>
      </c>
      <c r="J128" s="104"/>
      <c r="K128" s="79">
        <v>0</v>
      </c>
    </row>
    <row r="129" spans="2:11" ht="19.95" customHeight="1" x14ac:dyDescent="0.3">
      <c r="B129" s="5">
        <f>ROWS($A$117:A129)+200</f>
        <v>213</v>
      </c>
      <c r="C129" s="2" t="s">
        <v>182</v>
      </c>
      <c r="D129" s="59"/>
      <c r="E129" s="97">
        <v>1</v>
      </c>
      <c r="F129" s="98">
        <v>5</v>
      </c>
      <c r="G129" s="103">
        <v>1</v>
      </c>
      <c r="H129" s="104"/>
      <c r="I129" s="79">
        <v>0</v>
      </c>
      <c r="J129" s="104"/>
      <c r="K129" s="79">
        <v>0</v>
      </c>
    </row>
    <row r="130" spans="2:11" ht="19.95" customHeight="1" x14ac:dyDescent="0.3">
      <c r="B130" s="5">
        <f>ROWS($A$117:A130)+200</f>
        <v>214</v>
      </c>
      <c r="C130" s="2" t="s">
        <v>183</v>
      </c>
      <c r="D130" s="59"/>
      <c r="E130" s="97">
        <v>1</v>
      </c>
      <c r="F130" s="98">
        <v>5</v>
      </c>
      <c r="G130" s="103">
        <v>1</v>
      </c>
      <c r="H130" s="104"/>
      <c r="I130" s="79">
        <v>0</v>
      </c>
      <c r="J130" s="104"/>
      <c r="K130" s="79">
        <v>0</v>
      </c>
    </row>
    <row r="131" spans="2:11" ht="19.95" customHeight="1" x14ac:dyDescent="0.3">
      <c r="B131" s="5">
        <f>ROWS($A$117:A131)+200</f>
        <v>215</v>
      </c>
      <c r="C131" s="2" t="s">
        <v>184</v>
      </c>
      <c r="D131" s="59"/>
      <c r="E131" s="97">
        <v>1</v>
      </c>
      <c r="F131" s="98">
        <v>20</v>
      </c>
      <c r="G131" s="103">
        <v>1</v>
      </c>
      <c r="H131" s="104"/>
      <c r="I131" s="79">
        <v>0</v>
      </c>
      <c r="J131" s="104"/>
      <c r="K131" s="79">
        <v>0</v>
      </c>
    </row>
    <row r="132" spans="2:11" ht="19.95" customHeight="1" x14ac:dyDescent="0.3">
      <c r="B132" s="5">
        <f>ROWS($A$117:A132)+200</f>
        <v>216</v>
      </c>
      <c r="C132" s="2" t="s">
        <v>185</v>
      </c>
      <c r="D132" s="59"/>
      <c r="E132" s="97">
        <v>1</v>
      </c>
      <c r="F132" s="98">
        <v>20</v>
      </c>
      <c r="G132" s="103">
        <v>1</v>
      </c>
      <c r="H132" s="104"/>
      <c r="I132" s="79">
        <v>0</v>
      </c>
      <c r="J132" s="104"/>
      <c r="K132" s="79">
        <v>0</v>
      </c>
    </row>
    <row r="133" spans="2:11" ht="19.95" customHeight="1" x14ac:dyDescent="0.3">
      <c r="B133" s="5">
        <f>ROWS($A$117:A133)+200</f>
        <v>217</v>
      </c>
      <c r="C133" s="2" t="s">
        <v>186</v>
      </c>
      <c r="D133" s="59"/>
      <c r="E133" s="97">
        <v>1</v>
      </c>
      <c r="F133" s="98">
        <v>5</v>
      </c>
      <c r="G133" s="103">
        <v>1</v>
      </c>
      <c r="H133" s="104"/>
      <c r="I133" s="79">
        <v>0</v>
      </c>
      <c r="J133" s="104"/>
      <c r="K133" s="79">
        <v>0</v>
      </c>
    </row>
    <row r="134" spans="2:11" ht="19.95" customHeight="1" x14ac:dyDescent="0.3">
      <c r="B134" s="5">
        <f>ROWS($A$117:A134)+200</f>
        <v>218</v>
      </c>
      <c r="C134" s="2" t="s">
        <v>187</v>
      </c>
      <c r="D134" s="59"/>
      <c r="E134" s="97">
        <v>1</v>
      </c>
      <c r="F134" s="98">
        <v>20</v>
      </c>
      <c r="G134" s="103">
        <v>1</v>
      </c>
      <c r="H134" s="104"/>
      <c r="I134" s="79">
        <v>0</v>
      </c>
      <c r="J134" s="104"/>
      <c r="K134" s="79">
        <v>0</v>
      </c>
    </row>
    <row r="135" spans="2:11" ht="19.95" customHeight="1" x14ac:dyDescent="0.3">
      <c r="B135" s="5">
        <f>ROWS($A$117:A135)+200</f>
        <v>219</v>
      </c>
      <c r="C135" s="2" t="s">
        <v>188</v>
      </c>
      <c r="D135" s="59"/>
      <c r="E135" s="97">
        <v>1</v>
      </c>
      <c r="F135" s="98">
        <v>3</v>
      </c>
      <c r="G135" s="103">
        <v>1</v>
      </c>
      <c r="H135" s="104"/>
      <c r="I135" s="79">
        <v>0</v>
      </c>
      <c r="J135" s="104"/>
      <c r="K135" s="79">
        <v>0</v>
      </c>
    </row>
    <row r="136" spans="2:11" ht="19.95" customHeight="1" x14ac:dyDescent="0.3">
      <c r="B136" s="5">
        <f>ROWS($A$117:A136)+200</f>
        <v>220</v>
      </c>
      <c r="C136" s="2" t="s">
        <v>189</v>
      </c>
      <c r="D136" s="59"/>
      <c r="E136" s="97">
        <v>1</v>
      </c>
      <c r="F136" s="98">
        <v>20</v>
      </c>
      <c r="G136" s="103">
        <v>1</v>
      </c>
      <c r="H136" s="104"/>
      <c r="I136" s="79">
        <v>0</v>
      </c>
      <c r="J136" s="104"/>
      <c r="K136" s="79">
        <v>0</v>
      </c>
    </row>
    <row r="137" spans="2:11" ht="19.95" customHeight="1" x14ac:dyDescent="0.3">
      <c r="B137" s="5">
        <f>ROWS($A$117:A137)+200</f>
        <v>221</v>
      </c>
      <c r="C137" s="2" t="s">
        <v>266</v>
      </c>
      <c r="D137" s="59"/>
      <c r="E137" s="97">
        <v>1</v>
      </c>
      <c r="F137" s="98">
        <v>3</v>
      </c>
      <c r="G137" s="103">
        <v>1</v>
      </c>
      <c r="H137" s="104"/>
      <c r="I137" s="79">
        <v>0</v>
      </c>
      <c r="J137" s="104"/>
      <c r="K137" s="79">
        <v>0</v>
      </c>
    </row>
    <row r="138" spans="2:11" ht="19.95" customHeight="1" x14ac:dyDescent="0.3">
      <c r="B138" s="5">
        <f>ROWS($A$117:A138)+200</f>
        <v>222</v>
      </c>
      <c r="C138" s="2" t="s">
        <v>190</v>
      </c>
      <c r="D138" s="59" t="s">
        <v>373</v>
      </c>
      <c r="E138" s="97">
        <v>1</v>
      </c>
      <c r="F138" s="98">
        <v>1</v>
      </c>
      <c r="G138" s="103">
        <v>1</v>
      </c>
      <c r="H138" s="104"/>
      <c r="I138" s="79">
        <v>0</v>
      </c>
      <c r="J138" s="104"/>
      <c r="K138" s="79">
        <v>0</v>
      </c>
    </row>
    <row r="139" spans="2:11" ht="19.95" customHeight="1" x14ac:dyDescent="0.3">
      <c r="B139" s="5">
        <f>ROWS($A$117:A139)+200</f>
        <v>223</v>
      </c>
      <c r="C139" s="138" t="s">
        <v>268</v>
      </c>
      <c r="D139" s="59" t="s">
        <v>373</v>
      </c>
      <c r="E139" s="97">
        <v>1</v>
      </c>
      <c r="F139" s="98">
        <v>1</v>
      </c>
      <c r="G139" s="103">
        <v>1</v>
      </c>
      <c r="H139" s="104"/>
      <c r="I139" s="79">
        <v>0</v>
      </c>
      <c r="J139" s="104"/>
      <c r="K139" s="79">
        <v>0</v>
      </c>
    </row>
    <row r="140" spans="2:11" ht="19.95" customHeight="1" x14ac:dyDescent="0.3">
      <c r="B140" s="5">
        <f>ROWS($A$117:A140)+200</f>
        <v>224</v>
      </c>
      <c r="C140" s="138" t="s">
        <v>269</v>
      </c>
      <c r="D140" s="59" t="s">
        <v>373</v>
      </c>
      <c r="E140" s="97">
        <v>1</v>
      </c>
      <c r="F140" s="98">
        <v>1</v>
      </c>
      <c r="G140" s="103">
        <v>1</v>
      </c>
      <c r="H140" s="104"/>
      <c r="I140" s="79">
        <v>0</v>
      </c>
      <c r="J140" s="104"/>
      <c r="K140" s="79">
        <v>0</v>
      </c>
    </row>
    <row r="141" spans="2:11" ht="19.95" customHeight="1" x14ac:dyDescent="0.3">
      <c r="B141" s="5">
        <f>ROWS($A$117:A141)+200</f>
        <v>225</v>
      </c>
      <c r="C141" s="2" t="s">
        <v>191</v>
      </c>
      <c r="D141" s="59"/>
      <c r="E141" s="97">
        <v>1</v>
      </c>
      <c r="F141" s="98">
        <v>7</v>
      </c>
      <c r="G141" s="103">
        <v>1</v>
      </c>
      <c r="H141" s="104"/>
      <c r="I141" s="79">
        <v>0</v>
      </c>
      <c r="J141" s="104"/>
      <c r="K141" s="79">
        <v>0</v>
      </c>
    </row>
    <row r="142" spans="2:11" ht="19.95" customHeight="1" x14ac:dyDescent="0.3">
      <c r="B142" s="5">
        <f>ROWS($A$117:A142)+200</f>
        <v>226</v>
      </c>
      <c r="C142" s="2" t="s">
        <v>192</v>
      </c>
      <c r="D142" s="59"/>
      <c r="E142" s="97">
        <v>1</v>
      </c>
      <c r="F142" s="98">
        <v>7</v>
      </c>
      <c r="G142" s="103">
        <v>1</v>
      </c>
      <c r="H142" s="104"/>
      <c r="I142" s="79">
        <v>0</v>
      </c>
      <c r="J142" s="104"/>
      <c r="K142" s="79">
        <v>0</v>
      </c>
    </row>
    <row r="143" spans="2:11" ht="19.95" customHeight="1" x14ac:dyDescent="0.3">
      <c r="B143" s="5">
        <f>ROWS($A$117:A143)+200</f>
        <v>227</v>
      </c>
      <c r="C143" s="2" t="s">
        <v>193</v>
      </c>
      <c r="D143" s="59"/>
      <c r="E143" s="97">
        <v>1</v>
      </c>
      <c r="F143" s="98">
        <v>4</v>
      </c>
      <c r="G143" s="103">
        <v>1</v>
      </c>
      <c r="H143" s="104"/>
      <c r="I143" s="79">
        <v>0</v>
      </c>
      <c r="J143" s="104"/>
      <c r="K143" s="79">
        <v>0</v>
      </c>
    </row>
    <row r="144" spans="2:11" ht="19.95" customHeight="1" x14ac:dyDescent="0.3">
      <c r="B144" s="5">
        <f>ROWS($A$117:A144)+200</f>
        <v>228</v>
      </c>
      <c r="C144" s="2" t="s">
        <v>194</v>
      </c>
      <c r="D144" s="59"/>
      <c r="E144" s="97">
        <v>1</v>
      </c>
      <c r="F144" s="98">
        <v>20</v>
      </c>
      <c r="G144" s="103">
        <v>1</v>
      </c>
      <c r="H144" s="104"/>
      <c r="I144" s="79">
        <v>0</v>
      </c>
      <c r="J144" s="104"/>
      <c r="K144" s="79">
        <v>0</v>
      </c>
    </row>
    <row r="145" spans="2:11" ht="19.95" customHeight="1" x14ac:dyDescent="0.3">
      <c r="B145" s="5">
        <f>ROWS($A$117:A145)+200</f>
        <v>229</v>
      </c>
      <c r="C145" s="2" t="s">
        <v>195</v>
      </c>
      <c r="D145" s="59"/>
      <c r="E145" s="97">
        <v>1</v>
      </c>
      <c r="F145" s="98">
        <v>20</v>
      </c>
      <c r="G145" s="103">
        <v>1</v>
      </c>
      <c r="H145" s="104"/>
      <c r="I145" s="79">
        <v>0</v>
      </c>
      <c r="J145" s="104"/>
      <c r="K145" s="79">
        <v>0</v>
      </c>
    </row>
    <row r="146" spans="2:11" ht="19.95" customHeight="1" x14ac:dyDescent="0.3">
      <c r="B146" s="5">
        <f>ROWS($A$117:A146)+200</f>
        <v>230</v>
      </c>
      <c r="C146" s="2" t="s">
        <v>196</v>
      </c>
      <c r="D146" s="59"/>
      <c r="E146" s="97">
        <v>1</v>
      </c>
      <c r="F146" s="98">
        <v>7</v>
      </c>
      <c r="G146" s="103">
        <v>1</v>
      </c>
      <c r="H146" s="104"/>
      <c r="I146" s="79">
        <v>0</v>
      </c>
      <c r="J146" s="104"/>
      <c r="K146" s="79">
        <v>0</v>
      </c>
    </row>
    <row r="147" spans="2:11" ht="19.95" customHeight="1" x14ac:dyDescent="0.3">
      <c r="B147" s="5">
        <f>ROWS($A$117:A147)+200</f>
        <v>231</v>
      </c>
      <c r="C147" s="2" t="s">
        <v>197</v>
      </c>
      <c r="D147" s="59"/>
      <c r="E147" s="97">
        <v>1</v>
      </c>
      <c r="F147" s="98">
        <v>25</v>
      </c>
      <c r="G147" s="103">
        <v>1</v>
      </c>
      <c r="H147" s="104"/>
      <c r="I147" s="79">
        <v>0</v>
      </c>
      <c r="J147" s="104"/>
      <c r="K147" s="79">
        <v>0</v>
      </c>
    </row>
    <row r="148" spans="2:11" ht="19.95" customHeight="1" x14ac:dyDescent="0.3">
      <c r="B148" s="5">
        <f>ROWS($A$117:A148)+200</f>
        <v>232</v>
      </c>
      <c r="C148" s="2" t="s">
        <v>198</v>
      </c>
      <c r="D148" s="59"/>
      <c r="E148" s="97">
        <v>1</v>
      </c>
      <c r="F148" s="98">
        <v>7</v>
      </c>
      <c r="G148" s="103">
        <v>1</v>
      </c>
      <c r="H148" s="104"/>
      <c r="I148" s="79">
        <v>0</v>
      </c>
      <c r="J148" s="104"/>
      <c r="K148" s="79">
        <v>0</v>
      </c>
    </row>
    <row r="149" spans="2:11" ht="19.95" customHeight="1" x14ac:dyDescent="0.3">
      <c r="B149" s="5">
        <f>ROWS($A$117:A149)+200</f>
        <v>233</v>
      </c>
      <c r="C149" s="2" t="s">
        <v>257</v>
      </c>
      <c r="D149" s="59"/>
      <c r="E149" s="97">
        <v>1</v>
      </c>
      <c r="F149" s="98">
        <v>4</v>
      </c>
      <c r="G149" s="103">
        <v>1</v>
      </c>
      <c r="H149" s="104"/>
      <c r="I149" s="79">
        <v>0</v>
      </c>
      <c r="J149" s="104"/>
      <c r="K149" s="79">
        <v>0</v>
      </c>
    </row>
    <row r="150" spans="2:11" ht="19.95" customHeight="1" x14ac:dyDescent="0.3">
      <c r="B150" s="5">
        <f>ROWS($A$117:A150)+200</f>
        <v>234</v>
      </c>
      <c r="C150" s="2" t="s">
        <v>270</v>
      </c>
      <c r="D150" s="59"/>
      <c r="E150" s="97">
        <v>1</v>
      </c>
      <c r="F150" s="98">
        <v>2</v>
      </c>
      <c r="G150" s="103">
        <v>1</v>
      </c>
      <c r="H150" s="104"/>
      <c r="I150" s="79">
        <v>0</v>
      </c>
      <c r="J150" s="104"/>
      <c r="K150" s="79">
        <v>0</v>
      </c>
    </row>
    <row r="151" spans="2:11" ht="33.6" customHeight="1" x14ac:dyDescent="0.3">
      <c r="B151" s="5">
        <f>ROWS($A$117:A151)+200</f>
        <v>235</v>
      </c>
      <c r="C151" s="2" t="s">
        <v>200</v>
      </c>
      <c r="D151" s="59"/>
      <c r="E151" s="97">
        <v>1</v>
      </c>
      <c r="F151" s="98">
        <v>1</v>
      </c>
      <c r="G151" s="103">
        <v>1</v>
      </c>
      <c r="H151" s="104"/>
      <c r="I151" s="79">
        <v>0</v>
      </c>
      <c r="J151" s="104"/>
      <c r="K151" s="79">
        <v>0</v>
      </c>
    </row>
    <row r="152" spans="2:11" ht="19.95" customHeight="1" x14ac:dyDescent="0.3">
      <c r="B152" s="5">
        <f>ROWS($A$117:A152)+200</f>
        <v>236</v>
      </c>
      <c r="C152" s="2" t="s">
        <v>272</v>
      </c>
      <c r="D152" s="59"/>
      <c r="E152" s="97">
        <v>1</v>
      </c>
      <c r="F152" s="98">
        <v>2</v>
      </c>
      <c r="G152" s="103">
        <v>1</v>
      </c>
      <c r="H152" s="104"/>
      <c r="I152" s="79">
        <v>0</v>
      </c>
      <c r="J152" s="104"/>
      <c r="K152" s="79">
        <v>0</v>
      </c>
    </row>
    <row r="153" spans="2:11" ht="19.95" customHeight="1" x14ac:dyDescent="0.3">
      <c r="B153" s="5">
        <f>ROWS($A$117:A153)+200</f>
        <v>237</v>
      </c>
      <c r="C153" s="2" t="s">
        <v>273</v>
      </c>
      <c r="D153" s="59"/>
      <c r="E153" s="97">
        <v>1</v>
      </c>
      <c r="F153" s="98">
        <v>1</v>
      </c>
      <c r="G153" s="103">
        <v>1</v>
      </c>
      <c r="H153" s="104"/>
      <c r="I153" s="79">
        <v>0</v>
      </c>
      <c r="J153" s="104"/>
      <c r="K153" s="79">
        <v>0</v>
      </c>
    </row>
    <row r="154" spans="2:11" ht="19.95" customHeight="1" x14ac:dyDescent="0.3">
      <c r="B154" s="5">
        <f>ROWS($A$117:A154)+200</f>
        <v>238</v>
      </c>
      <c r="C154" s="2" t="s">
        <v>274</v>
      </c>
      <c r="D154" s="59"/>
      <c r="E154" s="97">
        <v>1</v>
      </c>
      <c r="F154" s="98">
        <v>2</v>
      </c>
      <c r="G154" s="103">
        <v>1</v>
      </c>
      <c r="H154" s="104"/>
      <c r="I154" s="79">
        <v>0</v>
      </c>
      <c r="J154" s="104"/>
      <c r="K154" s="79">
        <v>0</v>
      </c>
    </row>
    <row r="155" spans="2:11" ht="19.95" customHeight="1" x14ac:dyDescent="0.3">
      <c r="B155" s="5">
        <f>ROWS($A$117:A155)+200</f>
        <v>239</v>
      </c>
      <c r="C155" s="2" t="s">
        <v>275</v>
      </c>
      <c r="D155" s="59"/>
      <c r="E155" s="97">
        <v>1</v>
      </c>
      <c r="F155" s="98">
        <v>1</v>
      </c>
      <c r="G155" s="103">
        <v>1</v>
      </c>
      <c r="H155" s="104"/>
      <c r="I155" s="79">
        <v>0</v>
      </c>
      <c r="J155" s="104"/>
      <c r="K155" s="79">
        <v>0</v>
      </c>
    </row>
    <row r="156" spans="2:11" ht="19.95" customHeight="1" x14ac:dyDescent="0.3">
      <c r="B156" s="5">
        <f>ROWS($A$117:A156)+200</f>
        <v>240</v>
      </c>
      <c r="C156" s="2" t="s">
        <v>201</v>
      </c>
      <c r="D156" s="59"/>
      <c r="E156" s="97">
        <v>1</v>
      </c>
      <c r="F156" s="98">
        <v>2</v>
      </c>
      <c r="G156" s="103">
        <v>1</v>
      </c>
      <c r="H156" s="104"/>
      <c r="I156" s="79">
        <v>0</v>
      </c>
      <c r="J156" s="104"/>
      <c r="K156" s="79">
        <v>0</v>
      </c>
    </row>
    <row r="157" spans="2:11" ht="19.95" customHeight="1" x14ac:dyDescent="0.3">
      <c r="B157" s="5">
        <f>ROWS($A$117:A157)+200</f>
        <v>241</v>
      </c>
      <c r="C157" s="2" t="s">
        <v>202</v>
      </c>
      <c r="D157" s="59"/>
      <c r="E157" s="97">
        <v>1</v>
      </c>
      <c r="F157" s="98">
        <v>2</v>
      </c>
      <c r="G157" s="103">
        <v>1</v>
      </c>
      <c r="H157" s="104"/>
      <c r="I157" s="79">
        <v>0</v>
      </c>
      <c r="J157" s="104"/>
      <c r="K157" s="79">
        <v>0</v>
      </c>
    </row>
    <row r="158" spans="2:11" ht="19.95" customHeight="1" x14ac:dyDescent="0.3">
      <c r="B158" s="5">
        <f>ROWS($A$117:A158)+200</f>
        <v>242</v>
      </c>
      <c r="C158" s="2" t="s">
        <v>203</v>
      </c>
      <c r="D158" s="59"/>
      <c r="E158" s="97">
        <v>1</v>
      </c>
      <c r="F158" s="98">
        <v>1</v>
      </c>
      <c r="G158" s="103">
        <v>1</v>
      </c>
      <c r="H158" s="104"/>
      <c r="I158" s="79">
        <v>0</v>
      </c>
      <c r="J158" s="104"/>
      <c r="K158" s="79">
        <v>0</v>
      </c>
    </row>
    <row r="159" spans="2:11" ht="19.95" customHeight="1" x14ac:dyDescent="0.3">
      <c r="B159" s="5">
        <f>ROWS($A$117:A159)+200</f>
        <v>243</v>
      </c>
      <c r="C159" s="2" t="s">
        <v>204</v>
      </c>
      <c r="D159" s="59"/>
      <c r="E159" s="97">
        <v>1</v>
      </c>
      <c r="F159" s="98">
        <v>6</v>
      </c>
      <c r="G159" s="103">
        <v>1</v>
      </c>
      <c r="H159" s="104"/>
      <c r="I159" s="79">
        <v>0</v>
      </c>
      <c r="J159" s="104"/>
      <c r="K159" s="79">
        <v>0</v>
      </c>
    </row>
    <row r="160" spans="2:11" ht="19.95" customHeight="1" x14ac:dyDescent="0.3">
      <c r="B160" s="5">
        <f>ROWS($A$117:A160)+200</f>
        <v>244</v>
      </c>
      <c r="C160" s="2" t="s">
        <v>205</v>
      </c>
      <c r="D160" s="59"/>
      <c r="E160" s="97">
        <v>1</v>
      </c>
      <c r="F160" s="98">
        <v>4</v>
      </c>
      <c r="G160" s="103">
        <v>1</v>
      </c>
      <c r="H160" s="104"/>
      <c r="I160" s="79">
        <v>0</v>
      </c>
      <c r="J160" s="104"/>
      <c r="K160" s="79">
        <v>0</v>
      </c>
    </row>
    <row r="161" spans="2:11" ht="19.95" customHeight="1" x14ac:dyDescent="0.3">
      <c r="B161" s="5">
        <f>ROWS($A$117:A161)+200</f>
        <v>245</v>
      </c>
      <c r="C161" s="2" t="s">
        <v>206</v>
      </c>
      <c r="D161" s="59"/>
      <c r="E161" s="97">
        <v>1</v>
      </c>
      <c r="F161" s="98">
        <v>2</v>
      </c>
      <c r="G161" s="103">
        <v>1</v>
      </c>
      <c r="H161" s="104"/>
      <c r="I161" s="79">
        <v>0</v>
      </c>
      <c r="J161" s="104"/>
      <c r="K161" s="79">
        <v>0</v>
      </c>
    </row>
    <row r="162" spans="2:11" ht="19.95" customHeight="1" x14ac:dyDescent="0.3">
      <c r="B162" s="5">
        <f>ROWS($A$117:A162)+200</f>
        <v>246</v>
      </c>
      <c r="C162" s="2" t="s">
        <v>207</v>
      </c>
      <c r="D162" s="59"/>
      <c r="E162" s="97">
        <v>1</v>
      </c>
      <c r="F162" s="98">
        <v>8</v>
      </c>
      <c r="G162" s="103">
        <v>1</v>
      </c>
      <c r="H162" s="104"/>
      <c r="I162" s="79">
        <v>0</v>
      </c>
      <c r="J162" s="104"/>
      <c r="K162" s="79">
        <v>0</v>
      </c>
    </row>
    <row r="163" spans="2:11" ht="19.95" customHeight="1" x14ac:dyDescent="0.3">
      <c r="B163" s="5">
        <f>ROWS($A$117:A163)+200</f>
        <v>247</v>
      </c>
      <c r="C163" s="2" t="s">
        <v>208</v>
      </c>
      <c r="D163" s="59"/>
      <c r="E163" s="97">
        <v>1</v>
      </c>
      <c r="F163" s="98">
        <v>16</v>
      </c>
      <c r="G163" s="103">
        <v>1</v>
      </c>
      <c r="H163" s="104"/>
      <c r="I163" s="79">
        <v>0</v>
      </c>
      <c r="J163" s="104"/>
      <c r="K163" s="79">
        <v>0</v>
      </c>
    </row>
    <row r="164" spans="2:11" ht="19.95" customHeight="1" x14ac:dyDescent="0.3">
      <c r="B164" s="5">
        <f>ROWS($A$117:A164)+200</f>
        <v>248</v>
      </c>
      <c r="C164" s="2" t="s">
        <v>209</v>
      </c>
      <c r="D164" s="59"/>
      <c r="E164" s="97">
        <v>1</v>
      </c>
      <c r="F164" s="98">
        <v>40</v>
      </c>
      <c r="G164" s="103">
        <v>1</v>
      </c>
      <c r="H164" s="104"/>
      <c r="I164" s="79">
        <v>0</v>
      </c>
      <c r="J164" s="104"/>
      <c r="K164" s="79">
        <v>0</v>
      </c>
    </row>
    <row r="165" spans="2:11" ht="19.95" customHeight="1" x14ac:dyDescent="0.3">
      <c r="B165" s="5">
        <f>ROWS($A$117:A165)+200</f>
        <v>249</v>
      </c>
      <c r="C165" s="2" t="s">
        <v>210</v>
      </c>
      <c r="D165" s="59"/>
      <c r="E165" s="97">
        <v>1</v>
      </c>
      <c r="F165" s="98">
        <v>6</v>
      </c>
      <c r="G165" s="103">
        <v>1</v>
      </c>
      <c r="H165" s="104"/>
      <c r="I165" s="79">
        <v>0</v>
      </c>
      <c r="J165" s="104"/>
      <c r="K165" s="79">
        <v>0</v>
      </c>
    </row>
    <row r="166" spans="2:11" ht="19.95" customHeight="1" x14ac:dyDescent="0.3">
      <c r="B166" s="5">
        <f>ROWS($A$117:A166)+200</f>
        <v>250</v>
      </c>
      <c r="C166" s="2" t="s">
        <v>211</v>
      </c>
      <c r="D166" s="59"/>
      <c r="E166" s="97">
        <v>1</v>
      </c>
      <c r="F166" s="98">
        <v>4</v>
      </c>
      <c r="G166" s="103">
        <v>1</v>
      </c>
      <c r="H166" s="104"/>
      <c r="I166" s="79">
        <v>0</v>
      </c>
      <c r="J166" s="104"/>
      <c r="K166" s="79">
        <v>0</v>
      </c>
    </row>
    <row r="167" spans="2:11" ht="19.95" customHeight="1" x14ac:dyDescent="0.3">
      <c r="B167" s="5">
        <f>ROWS($A$117:A167)+200</f>
        <v>251</v>
      </c>
      <c r="C167" s="2" t="s">
        <v>212</v>
      </c>
      <c r="D167" s="59"/>
      <c r="E167" s="97">
        <v>1</v>
      </c>
      <c r="F167" s="98">
        <v>6</v>
      </c>
      <c r="G167" s="103">
        <v>1</v>
      </c>
      <c r="H167" s="104"/>
      <c r="I167" s="79">
        <v>0</v>
      </c>
      <c r="J167" s="104"/>
      <c r="K167" s="79">
        <v>0</v>
      </c>
    </row>
    <row r="168" spans="2:11" ht="19.95" customHeight="1" x14ac:dyDescent="0.3">
      <c r="B168" s="5">
        <f>ROWS($A$117:A168)+200</f>
        <v>252</v>
      </c>
      <c r="C168" s="2" t="s">
        <v>118</v>
      </c>
      <c r="D168" s="59"/>
      <c r="E168" s="97">
        <v>1</v>
      </c>
      <c r="F168" s="98">
        <v>6</v>
      </c>
      <c r="G168" s="103">
        <v>1</v>
      </c>
      <c r="H168" s="104"/>
      <c r="I168" s="79">
        <v>0</v>
      </c>
      <c r="J168" s="104"/>
      <c r="K168" s="79">
        <v>0</v>
      </c>
    </row>
    <row r="169" spans="2:11" ht="19.95" customHeight="1" x14ac:dyDescent="0.3">
      <c r="B169" s="5">
        <f>ROWS($A$117:A169)+200</f>
        <v>253</v>
      </c>
      <c r="C169" s="2" t="s">
        <v>213</v>
      </c>
      <c r="D169" s="59"/>
      <c r="E169" s="97">
        <v>1</v>
      </c>
      <c r="F169" s="98">
        <v>8</v>
      </c>
      <c r="G169" s="103">
        <v>1</v>
      </c>
      <c r="H169" s="104"/>
      <c r="I169" s="79">
        <v>0</v>
      </c>
      <c r="J169" s="104"/>
      <c r="K169" s="79">
        <v>0</v>
      </c>
    </row>
    <row r="170" spans="2:11" ht="19.95" customHeight="1" x14ac:dyDescent="0.3">
      <c r="B170" s="5">
        <f>ROWS($A$117:A170)+200</f>
        <v>254</v>
      </c>
      <c r="C170" s="2" t="s">
        <v>116</v>
      </c>
      <c r="D170" s="59"/>
      <c r="E170" s="97">
        <v>1</v>
      </c>
      <c r="F170" s="98">
        <v>8</v>
      </c>
      <c r="G170" s="103">
        <v>1</v>
      </c>
      <c r="H170" s="104"/>
      <c r="I170" s="79">
        <v>0</v>
      </c>
      <c r="J170" s="104"/>
      <c r="K170" s="79">
        <v>0</v>
      </c>
    </row>
    <row r="171" spans="2:11" ht="19.95" customHeight="1" x14ac:dyDescent="0.3">
      <c r="B171" s="5">
        <f>ROWS($A$117:A171)+200</f>
        <v>255</v>
      </c>
      <c r="C171" s="2" t="s">
        <v>214</v>
      </c>
      <c r="D171" s="59"/>
      <c r="E171" s="97">
        <v>1</v>
      </c>
      <c r="F171" s="98">
        <v>6</v>
      </c>
      <c r="G171" s="103">
        <v>1</v>
      </c>
      <c r="H171" s="104"/>
      <c r="I171" s="79">
        <v>0</v>
      </c>
      <c r="J171" s="104"/>
      <c r="K171" s="79">
        <v>0</v>
      </c>
    </row>
    <row r="172" spans="2:11" ht="19.95" customHeight="1" x14ac:dyDescent="0.3">
      <c r="B172" s="5">
        <f>ROWS($A$117:A172)+200</f>
        <v>256</v>
      </c>
      <c r="C172" s="2" t="s">
        <v>215</v>
      </c>
      <c r="D172" s="59"/>
      <c r="E172" s="97">
        <v>1</v>
      </c>
      <c r="F172" s="98">
        <v>7</v>
      </c>
      <c r="G172" s="103">
        <v>1</v>
      </c>
      <c r="H172" s="104"/>
      <c r="I172" s="79">
        <v>0</v>
      </c>
      <c r="J172" s="104"/>
      <c r="K172" s="79">
        <v>0</v>
      </c>
    </row>
    <row r="173" spans="2:11" ht="19.95" customHeight="1" x14ac:dyDescent="0.3">
      <c r="B173" s="5">
        <f>ROWS($A$117:A173)+200</f>
        <v>257</v>
      </c>
      <c r="C173" s="2" t="s">
        <v>216</v>
      </c>
      <c r="D173" s="59"/>
      <c r="E173" s="97">
        <v>1</v>
      </c>
      <c r="F173" s="98">
        <v>20</v>
      </c>
      <c r="G173" s="103">
        <v>1</v>
      </c>
      <c r="H173" s="104"/>
      <c r="I173" s="79">
        <v>0</v>
      </c>
      <c r="J173" s="104"/>
      <c r="K173" s="79">
        <v>0</v>
      </c>
    </row>
    <row r="174" spans="2:11" ht="19.95" customHeight="1" x14ac:dyDescent="0.3">
      <c r="B174" s="5">
        <f>ROWS($A$117:A174)+200</f>
        <v>258</v>
      </c>
      <c r="C174" s="2" t="s">
        <v>217</v>
      </c>
      <c r="D174" s="59"/>
      <c r="E174" s="97">
        <v>1</v>
      </c>
      <c r="F174" s="98">
        <v>20</v>
      </c>
      <c r="G174" s="103">
        <v>1</v>
      </c>
      <c r="H174" s="104"/>
      <c r="I174" s="79">
        <v>0</v>
      </c>
      <c r="J174" s="104"/>
      <c r="K174" s="79">
        <v>0</v>
      </c>
    </row>
    <row r="175" spans="2:11" ht="19.95" customHeight="1" x14ac:dyDescent="0.3">
      <c r="B175" s="5">
        <f>ROWS($A$117:A175)+200</f>
        <v>259</v>
      </c>
      <c r="C175" s="2" t="s">
        <v>218</v>
      </c>
      <c r="D175" s="59" t="s">
        <v>373</v>
      </c>
      <c r="E175" s="97">
        <v>1</v>
      </c>
      <c r="F175" s="98">
        <v>5</v>
      </c>
      <c r="G175" s="103">
        <v>1</v>
      </c>
      <c r="H175" s="104"/>
      <c r="I175" s="79">
        <v>0</v>
      </c>
      <c r="J175" s="104"/>
      <c r="K175" s="79">
        <v>0</v>
      </c>
    </row>
    <row r="176" spans="2:11" ht="19.95" customHeight="1" x14ac:dyDescent="0.3">
      <c r="B176" s="5">
        <f>ROWS($A$117:A176)+200</f>
        <v>260</v>
      </c>
      <c r="C176" s="2" t="s">
        <v>219</v>
      </c>
      <c r="D176" s="59"/>
      <c r="E176" s="97">
        <v>1</v>
      </c>
      <c r="F176" s="98">
        <v>6</v>
      </c>
      <c r="G176" s="103">
        <v>1</v>
      </c>
      <c r="H176" s="104"/>
      <c r="I176" s="79">
        <v>0</v>
      </c>
      <c r="J176" s="104"/>
      <c r="K176" s="79">
        <v>0</v>
      </c>
    </row>
    <row r="177" spans="2:11" ht="19.95" customHeight="1" x14ac:dyDescent="0.3">
      <c r="B177" s="5">
        <f>ROWS($A$117:A177)+200</f>
        <v>261</v>
      </c>
      <c r="C177" s="2" t="s">
        <v>220</v>
      </c>
      <c r="D177" s="59"/>
      <c r="E177" s="97">
        <v>1</v>
      </c>
      <c r="F177" s="98">
        <v>3</v>
      </c>
      <c r="G177" s="103">
        <v>1</v>
      </c>
      <c r="H177" s="104"/>
      <c r="I177" s="79">
        <v>0</v>
      </c>
      <c r="J177" s="104"/>
      <c r="K177" s="79">
        <v>0</v>
      </c>
    </row>
    <row r="178" spans="2:11" ht="19.95" customHeight="1" x14ac:dyDescent="0.3">
      <c r="B178" s="5">
        <f>ROWS($A$117:A178)+200</f>
        <v>262</v>
      </c>
      <c r="C178" s="2" t="s">
        <v>221</v>
      </c>
      <c r="D178" s="59"/>
      <c r="E178" s="97">
        <v>1</v>
      </c>
      <c r="F178" s="98">
        <v>2</v>
      </c>
      <c r="G178" s="103">
        <v>1</v>
      </c>
      <c r="H178" s="104"/>
      <c r="I178" s="79">
        <v>0</v>
      </c>
      <c r="J178" s="104"/>
      <c r="K178" s="79">
        <v>0</v>
      </c>
    </row>
    <row r="179" spans="2:11" ht="19.95" customHeight="1" x14ac:dyDescent="0.3">
      <c r="B179" s="5">
        <f>ROWS($A$117:A179)+200</f>
        <v>263</v>
      </c>
      <c r="C179" s="2" t="s">
        <v>222</v>
      </c>
      <c r="D179" s="59"/>
      <c r="E179" s="97">
        <v>1</v>
      </c>
      <c r="F179" s="98">
        <v>3</v>
      </c>
      <c r="G179" s="103">
        <v>1</v>
      </c>
      <c r="H179" s="104"/>
      <c r="I179" s="79">
        <v>0</v>
      </c>
      <c r="J179" s="104"/>
      <c r="K179" s="79">
        <v>0</v>
      </c>
    </row>
    <row r="180" spans="2:11" ht="19.95" customHeight="1" x14ac:dyDescent="0.3">
      <c r="B180" s="5">
        <f>ROWS($A$117:A180)+200</f>
        <v>264</v>
      </c>
      <c r="C180" s="2" t="s">
        <v>124</v>
      </c>
      <c r="D180" s="59"/>
      <c r="E180" s="97">
        <v>1</v>
      </c>
      <c r="F180" s="98">
        <v>8</v>
      </c>
      <c r="G180" s="103">
        <v>1</v>
      </c>
      <c r="H180" s="104"/>
      <c r="I180" s="79">
        <v>0</v>
      </c>
      <c r="J180" s="104"/>
      <c r="K180" s="79">
        <v>0</v>
      </c>
    </row>
    <row r="181" spans="2:11" ht="19.95" customHeight="1" x14ac:dyDescent="0.3">
      <c r="B181" s="5">
        <f>ROWS($A$117:A181)+200</f>
        <v>265</v>
      </c>
      <c r="C181" s="2" t="s">
        <v>223</v>
      </c>
      <c r="D181" s="59"/>
      <c r="E181" s="97">
        <v>1</v>
      </c>
      <c r="F181" s="98">
        <v>8</v>
      </c>
      <c r="G181" s="103">
        <v>1</v>
      </c>
      <c r="H181" s="104"/>
      <c r="I181" s="79">
        <v>0</v>
      </c>
      <c r="J181" s="104"/>
      <c r="K181" s="79">
        <v>0</v>
      </c>
    </row>
    <row r="182" spans="2:11" ht="19.95" customHeight="1" x14ac:dyDescent="0.3">
      <c r="B182" s="5">
        <f>ROWS($A$117:A182)+200</f>
        <v>266</v>
      </c>
      <c r="C182" s="2" t="s">
        <v>224</v>
      </c>
      <c r="D182" s="59"/>
      <c r="E182" s="97">
        <v>1</v>
      </c>
      <c r="F182" s="98">
        <v>6</v>
      </c>
      <c r="G182" s="103">
        <v>1</v>
      </c>
      <c r="H182" s="104"/>
      <c r="I182" s="79">
        <v>0</v>
      </c>
      <c r="J182" s="104"/>
      <c r="K182" s="79">
        <v>0</v>
      </c>
    </row>
    <row r="183" spans="2:11" ht="19.95" customHeight="1" x14ac:dyDescent="0.3">
      <c r="B183" s="5">
        <f>ROWS($A$117:A183)+200</f>
        <v>267</v>
      </c>
      <c r="C183" s="2" t="s">
        <v>38</v>
      </c>
      <c r="D183" s="59"/>
      <c r="E183" s="97">
        <v>1</v>
      </c>
      <c r="F183" s="98">
        <v>10</v>
      </c>
      <c r="G183" s="103">
        <v>1</v>
      </c>
      <c r="H183" s="104"/>
      <c r="I183" s="79">
        <v>0</v>
      </c>
      <c r="J183" s="104"/>
      <c r="K183" s="79">
        <v>0</v>
      </c>
    </row>
    <row r="184" spans="2:11" ht="19.95" customHeight="1" x14ac:dyDescent="0.3">
      <c r="B184" s="5">
        <f>ROWS($A$117:A184)+200</f>
        <v>268</v>
      </c>
      <c r="C184" s="2" t="s">
        <v>225</v>
      </c>
      <c r="D184" s="59"/>
      <c r="E184" s="97">
        <v>1</v>
      </c>
      <c r="F184" s="98">
        <v>10</v>
      </c>
      <c r="G184" s="103">
        <v>1</v>
      </c>
      <c r="H184" s="104"/>
      <c r="I184" s="79">
        <v>0</v>
      </c>
      <c r="J184" s="104"/>
      <c r="K184" s="79">
        <v>0</v>
      </c>
    </row>
    <row r="185" spans="2:11" ht="19.95" customHeight="1" x14ac:dyDescent="0.3">
      <c r="B185" s="5">
        <f>ROWS($A$117:A185)+200</f>
        <v>269</v>
      </c>
      <c r="C185" s="2" t="s">
        <v>125</v>
      </c>
      <c r="D185" s="59"/>
      <c r="E185" s="97">
        <v>1</v>
      </c>
      <c r="F185" s="98">
        <v>6</v>
      </c>
      <c r="G185" s="103">
        <v>1</v>
      </c>
      <c r="H185" s="104"/>
      <c r="I185" s="79">
        <v>0</v>
      </c>
      <c r="J185" s="104"/>
      <c r="K185" s="79">
        <v>0</v>
      </c>
    </row>
    <row r="186" spans="2:11" ht="19.95" customHeight="1" x14ac:dyDescent="0.3">
      <c r="B186" s="5">
        <f>ROWS($A$117:A186)+200</f>
        <v>270</v>
      </c>
      <c r="C186" s="2" t="s">
        <v>126</v>
      </c>
      <c r="D186" s="59"/>
      <c r="E186" s="97">
        <v>1</v>
      </c>
      <c r="F186" s="98">
        <v>8</v>
      </c>
      <c r="G186" s="103">
        <v>1</v>
      </c>
      <c r="H186" s="104"/>
      <c r="I186" s="79">
        <v>0</v>
      </c>
      <c r="J186" s="104"/>
      <c r="K186" s="79">
        <v>0</v>
      </c>
    </row>
    <row r="187" spans="2:11" ht="19.95" customHeight="1" x14ac:dyDescent="0.3">
      <c r="B187" s="5">
        <f>ROWS($A$117:A187)+200</f>
        <v>271</v>
      </c>
      <c r="C187" s="2" t="s">
        <v>39</v>
      </c>
      <c r="D187" s="59"/>
      <c r="E187" s="97">
        <v>1</v>
      </c>
      <c r="F187" s="98">
        <v>10</v>
      </c>
      <c r="G187" s="103">
        <v>1</v>
      </c>
      <c r="H187" s="104"/>
      <c r="I187" s="79">
        <v>0</v>
      </c>
      <c r="J187" s="104"/>
      <c r="K187" s="79">
        <v>0</v>
      </c>
    </row>
    <row r="188" spans="2:11" ht="19.95" customHeight="1" x14ac:dyDescent="0.3">
      <c r="B188" s="5">
        <f>ROWS($A$117:A188)+200</f>
        <v>272</v>
      </c>
      <c r="C188" s="2" t="s">
        <v>226</v>
      </c>
      <c r="D188" s="59"/>
      <c r="E188" s="97">
        <v>1</v>
      </c>
      <c r="F188" s="98">
        <v>15</v>
      </c>
      <c r="G188" s="103">
        <v>1</v>
      </c>
      <c r="H188" s="104"/>
      <c r="I188" s="79">
        <v>0</v>
      </c>
      <c r="J188" s="104"/>
      <c r="K188" s="79">
        <v>0</v>
      </c>
    </row>
    <row r="189" spans="2:11" ht="19.95" customHeight="1" x14ac:dyDescent="0.3">
      <c r="B189" s="5">
        <f>ROWS($A$117:A189)+200</f>
        <v>273</v>
      </c>
      <c r="C189" s="2" t="s">
        <v>276</v>
      </c>
      <c r="D189" s="59"/>
      <c r="E189" s="97">
        <v>1</v>
      </c>
      <c r="F189" s="98">
        <v>1</v>
      </c>
      <c r="G189" s="103">
        <v>1</v>
      </c>
      <c r="H189" s="104"/>
      <c r="I189" s="79">
        <v>0</v>
      </c>
      <c r="J189" s="104"/>
      <c r="K189" s="79">
        <v>0</v>
      </c>
    </row>
    <row r="190" spans="2:11" ht="19.95" customHeight="1" x14ac:dyDescent="0.3">
      <c r="B190" s="5">
        <f>ROWS($A$117:A190)+200</f>
        <v>274</v>
      </c>
      <c r="C190" s="2" t="s">
        <v>258</v>
      </c>
      <c r="D190" s="59"/>
      <c r="E190" s="97">
        <v>1</v>
      </c>
      <c r="F190" s="98">
        <v>1</v>
      </c>
      <c r="G190" s="103">
        <v>1</v>
      </c>
      <c r="H190" s="104"/>
      <c r="I190" s="79">
        <v>0</v>
      </c>
      <c r="J190" s="104"/>
      <c r="K190" s="79">
        <v>0</v>
      </c>
    </row>
    <row r="191" spans="2:11" ht="19.95" customHeight="1" x14ac:dyDescent="0.3">
      <c r="B191" s="5">
        <f>ROWS($A$117:A191)+200</f>
        <v>275</v>
      </c>
      <c r="C191" s="2" t="s">
        <v>227</v>
      </c>
      <c r="D191" s="59"/>
      <c r="E191" s="97">
        <v>1</v>
      </c>
      <c r="F191" s="98">
        <v>1</v>
      </c>
      <c r="G191" s="103">
        <v>1</v>
      </c>
      <c r="H191" s="104"/>
      <c r="I191" s="79">
        <v>0</v>
      </c>
      <c r="J191" s="104"/>
      <c r="K191" s="79">
        <v>0</v>
      </c>
    </row>
    <row r="192" spans="2:11" ht="19.95" customHeight="1" x14ac:dyDescent="0.3">
      <c r="B192" s="5">
        <f>ROWS($A$117:A192)+200</f>
        <v>276</v>
      </c>
      <c r="C192" s="2" t="s">
        <v>259</v>
      </c>
      <c r="D192" s="59"/>
      <c r="E192" s="97">
        <v>1</v>
      </c>
      <c r="F192" s="98">
        <v>1</v>
      </c>
      <c r="G192" s="103">
        <v>1</v>
      </c>
      <c r="H192" s="104"/>
      <c r="I192" s="79">
        <v>0</v>
      </c>
      <c r="J192" s="104"/>
      <c r="K192" s="79">
        <v>0</v>
      </c>
    </row>
    <row r="193" spans="2:11" ht="19.95" customHeight="1" x14ac:dyDescent="0.3">
      <c r="B193" s="5">
        <f>ROWS($A$117:A193)+200</f>
        <v>277</v>
      </c>
      <c r="C193" s="2" t="s">
        <v>260</v>
      </c>
      <c r="D193" s="59"/>
      <c r="E193" s="97">
        <v>1</v>
      </c>
      <c r="F193" s="98">
        <v>1</v>
      </c>
      <c r="G193" s="103">
        <v>1</v>
      </c>
      <c r="H193" s="104"/>
      <c r="I193" s="79">
        <v>0</v>
      </c>
      <c r="J193" s="104"/>
      <c r="K193" s="79">
        <v>0</v>
      </c>
    </row>
    <row r="194" spans="2:11" ht="19.95" customHeight="1" x14ac:dyDescent="0.3">
      <c r="B194" s="5">
        <f>ROWS($A$117:A194)+200</f>
        <v>278</v>
      </c>
      <c r="C194" s="2" t="s">
        <v>228</v>
      </c>
      <c r="D194" s="59"/>
      <c r="E194" s="97">
        <v>1</v>
      </c>
      <c r="F194" s="98">
        <v>7</v>
      </c>
      <c r="G194" s="103">
        <v>1</v>
      </c>
      <c r="H194" s="104"/>
      <c r="I194" s="79">
        <v>0</v>
      </c>
      <c r="J194" s="104"/>
      <c r="K194" s="79">
        <v>0</v>
      </c>
    </row>
    <row r="195" spans="2:11" ht="19.95" customHeight="1" x14ac:dyDescent="0.3">
      <c r="B195" s="5">
        <f>ROWS($A$117:A195)+200</f>
        <v>279</v>
      </c>
      <c r="C195" s="2" t="s">
        <v>229</v>
      </c>
      <c r="D195" s="59"/>
      <c r="E195" s="97">
        <v>1</v>
      </c>
      <c r="F195" s="98">
        <v>6</v>
      </c>
      <c r="G195" s="103">
        <v>1</v>
      </c>
      <c r="H195" s="104"/>
      <c r="I195" s="79">
        <v>0</v>
      </c>
      <c r="J195" s="104"/>
      <c r="K195" s="79">
        <v>0</v>
      </c>
    </row>
    <row r="196" spans="2:11" ht="19.95" customHeight="1" x14ac:dyDescent="0.3">
      <c r="B196" s="5">
        <f>ROWS($A$117:A196)+200</f>
        <v>280</v>
      </c>
      <c r="C196" s="2" t="s">
        <v>261</v>
      </c>
      <c r="D196" s="59"/>
      <c r="E196" s="97">
        <v>1</v>
      </c>
      <c r="F196" s="98">
        <v>1</v>
      </c>
      <c r="G196" s="103">
        <v>1</v>
      </c>
      <c r="H196" s="104"/>
      <c r="I196" s="79">
        <v>0</v>
      </c>
      <c r="J196" s="104"/>
      <c r="K196" s="79">
        <v>0</v>
      </c>
    </row>
    <row r="197" spans="2:11" ht="19.95" customHeight="1" x14ac:dyDescent="0.3">
      <c r="B197" s="5">
        <f>ROWS($A$117:A197)+200</f>
        <v>281</v>
      </c>
      <c r="C197" s="2" t="s">
        <v>230</v>
      </c>
      <c r="D197" s="59"/>
      <c r="E197" s="97">
        <v>1</v>
      </c>
      <c r="F197" s="98">
        <v>1</v>
      </c>
      <c r="G197" s="103">
        <v>1</v>
      </c>
      <c r="H197" s="104"/>
      <c r="I197" s="79">
        <v>0</v>
      </c>
      <c r="J197" s="104"/>
      <c r="K197" s="79">
        <v>0</v>
      </c>
    </row>
    <row r="198" spans="2:11" ht="19.95" customHeight="1" x14ac:dyDescent="0.3">
      <c r="B198" s="5">
        <f>ROWS($A$117:A198)+200</f>
        <v>282</v>
      </c>
      <c r="C198" s="2" t="s">
        <v>231</v>
      </c>
      <c r="D198" s="59"/>
      <c r="E198" s="97">
        <v>1</v>
      </c>
      <c r="F198" s="98">
        <v>1</v>
      </c>
      <c r="G198" s="103">
        <v>1</v>
      </c>
      <c r="H198" s="104"/>
      <c r="I198" s="79">
        <v>0</v>
      </c>
      <c r="J198" s="104"/>
      <c r="K198" s="79">
        <v>0</v>
      </c>
    </row>
    <row r="199" spans="2:11" ht="19.95" customHeight="1" x14ac:dyDescent="0.3">
      <c r="B199" s="5">
        <f>ROWS($A$117:A199)+200</f>
        <v>283</v>
      </c>
      <c r="C199" s="2" t="s">
        <v>232</v>
      </c>
      <c r="D199" s="59"/>
      <c r="E199" s="97">
        <v>1</v>
      </c>
      <c r="F199" s="98">
        <v>3</v>
      </c>
      <c r="G199" s="103">
        <v>1</v>
      </c>
      <c r="H199" s="104"/>
      <c r="I199" s="79">
        <v>0</v>
      </c>
      <c r="J199" s="104"/>
      <c r="K199" s="79">
        <v>0</v>
      </c>
    </row>
    <row r="200" spans="2:11" ht="19.95" customHeight="1" x14ac:dyDescent="0.3">
      <c r="B200" s="5">
        <f>ROWS($A$117:A200)+200</f>
        <v>284</v>
      </c>
      <c r="C200" s="2" t="s">
        <v>233</v>
      </c>
      <c r="D200" s="59"/>
      <c r="E200" s="97">
        <v>1</v>
      </c>
      <c r="F200" s="98">
        <v>5</v>
      </c>
      <c r="G200" s="103">
        <v>1</v>
      </c>
      <c r="H200" s="104"/>
      <c r="I200" s="79">
        <v>0</v>
      </c>
      <c r="J200" s="104"/>
      <c r="K200" s="79">
        <v>0</v>
      </c>
    </row>
    <row r="201" spans="2:11" ht="19.95" customHeight="1" x14ac:dyDescent="0.3">
      <c r="B201" s="5">
        <f>ROWS($A$117:A201)+200</f>
        <v>285</v>
      </c>
      <c r="C201" s="2" t="s">
        <v>262</v>
      </c>
      <c r="D201" s="59"/>
      <c r="E201" s="97">
        <v>1</v>
      </c>
      <c r="F201" s="98">
        <v>3</v>
      </c>
      <c r="G201" s="103">
        <v>1</v>
      </c>
      <c r="H201" s="104"/>
      <c r="I201" s="79">
        <v>0</v>
      </c>
      <c r="J201" s="104"/>
      <c r="K201" s="79">
        <v>0</v>
      </c>
    </row>
    <row r="202" spans="2:11" ht="19.95" customHeight="1" x14ac:dyDescent="0.3">
      <c r="B202" s="5">
        <f>ROWS($A$117:A202)+200</f>
        <v>286</v>
      </c>
      <c r="C202" s="2" t="s">
        <v>234</v>
      </c>
      <c r="D202" s="59"/>
      <c r="E202" s="97">
        <v>1</v>
      </c>
      <c r="F202" s="98">
        <v>20</v>
      </c>
      <c r="G202" s="103">
        <v>1</v>
      </c>
      <c r="H202" s="104"/>
      <c r="I202" s="79">
        <v>0</v>
      </c>
      <c r="J202" s="104"/>
      <c r="K202" s="79">
        <v>0</v>
      </c>
    </row>
    <row r="203" spans="2:11" ht="19.95" customHeight="1" x14ac:dyDescent="0.3">
      <c r="B203" s="5">
        <f>ROWS($A$117:A203)+200</f>
        <v>287</v>
      </c>
      <c r="C203" s="2" t="s">
        <v>235</v>
      </c>
      <c r="D203" s="59"/>
      <c r="E203" s="97">
        <v>1</v>
      </c>
      <c r="F203" s="98">
        <v>2</v>
      </c>
      <c r="G203" s="103">
        <v>1</v>
      </c>
      <c r="H203" s="104"/>
      <c r="I203" s="79">
        <v>0</v>
      </c>
      <c r="J203" s="104"/>
      <c r="K203" s="79">
        <v>0</v>
      </c>
    </row>
    <row r="204" spans="2:11" ht="19.95" customHeight="1" x14ac:dyDescent="0.3">
      <c r="B204" s="5">
        <f>ROWS($A$117:A204)+200</f>
        <v>288</v>
      </c>
      <c r="C204" s="2" t="s">
        <v>236</v>
      </c>
      <c r="D204" s="59"/>
      <c r="E204" s="97">
        <v>1</v>
      </c>
      <c r="F204" s="98">
        <v>20</v>
      </c>
      <c r="G204" s="103">
        <v>1</v>
      </c>
      <c r="H204" s="104"/>
      <c r="I204" s="79">
        <v>0</v>
      </c>
      <c r="J204" s="104"/>
      <c r="K204" s="79">
        <v>0</v>
      </c>
    </row>
    <row r="205" spans="2:11" ht="19.95" customHeight="1" x14ac:dyDescent="0.3">
      <c r="B205" s="5">
        <f>ROWS($A$117:A205)+200</f>
        <v>289</v>
      </c>
      <c r="C205" s="2" t="s">
        <v>263</v>
      </c>
      <c r="D205" s="59"/>
      <c r="E205" s="97">
        <v>1</v>
      </c>
      <c r="F205" s="98">
        <v>1</v>
      </c>
      <c r="G205" s="103">
        <v>1</v>
      </c>
      <c r="H205" s="104"/>
      <c r="I205" s="79">
        <v>0</v>
      </c>
      <c r="J205" s="104"/>
      <c r="K205" s="79">
        <v>0</v>
      </c>
    </row>
    <row r="206" spans="2:11" ht="19.95" customHeight="1" x14ac:dyDescent="0.3">
      <c r="B206" s="5">
        <f>ROWS($A$117:A206)+200</f>
        <v>290</v>
      </c>
      <c r="C206" s="2" t="s">
        <v>264</v>
      </c>
      <c r="D206" s="59"/>
      <c r="E206" s="97">
        <v>1</v>
      </c>
      <c r="F206" s="98">
        <v>1</v>
      </c>
      <c r="G206" s="103">
        <v>1</v>
      </c>
      <c r="H206" s="104"/>
      <c r="I206" s="79">
        <v>0</v>
      </c>
      <c r="J206" s="104"/>
      <c r="K206" s="79">
        <v>0</v>
      </c>
    </row>
    <row r="207" spans="2:11" ht="19.95" customHeight="1" x14ac:dyDescent="0.3">
      <c r="B207" s="5">
        <f>ROWS($A$117:A207)+200</f>
        <v>291</v>
      </c>
      <c r="C207" s="2" t="s">
        <v>265</v>
      </c>
      <c r="D207" s="59"/>
      <c r="E207" s="97">
        <v>1</v>
      </c>
      <c r="F207" s="98">
        <v>1</v>
      </c>
      <c r="G207" s="103">
        <v>1</v>
      </c>
      <c r="H207" s="104"/>
      <c r="I207" s="79">
        <v>0</v>
      </c>
      <c r="J207" s="104"/>
      <c r="K207" s="79">
        <v>0</v>
      </c>
    </row>
    <row r="208" spans="2:11" ht="19.95" customHeight="1" x14ac:dyDescent="0.3">
      <c r="B208" s="5">
        <f>ROWS($A$117:A208)+200</f>
        <v>292</v>
      </c>
      <c r="C208" s="2" t="s">
        <v>237</v>
      </c>
      <c r="D208" s="59"/>
      <c r="E208" s="97">
        <v>1</v>
      </c>
      <c r="F208" s="98">
        <v>1</v>
      </c>
      <c r="G208" s="103">
        <v>1</v>
      </c>
      <c r="H208" s="104"/>
      <c r="I208" s="79">
        <v>0</v>
      </c>
      <c r="J208" s="104"/>
      <c r="K208" s="79">
        <v>0</v>
      </c>
    </row>
    <row r="209" spans="2:11" ht="19.95" customHeight="1" x14ac:dyDescent="0.3">
      <c r="B209" s="5">
        <f>ROWS($A$117:A209)+200</f>
        <v>293</v>
      </c>
      <c r="C209" s="2" t="s">
        <v>238</v>
      </c>
      <c r="D209" s="59"/>
      <c r="E209" s="97">
        <v>1</v>
      </c>
      <c r="F209" s="98">
        <v>1</v>
      </c>
      <c r="G209" s="103">
        <v>1</v>
      </c>
      <c r="H209" s="104"/>
      <c r="I209" s="79">
        <v>0</v>
      </c>
      <c r="J209" s="104"/>
      <c r="K209" s="79">
        <v>0</v>
      </c>
    </row>
    <row r="210" spans="2:11" ht="19.95" customHeight="1" x14ac:dyDescent="0.3">
      <c r="B210" s="5">
        <f>ROWS($A$117:A210)+200</f>
        <v>294</v>
      </c>
      <c r="C210" s="2" t="s">
        <v>239</v>
      </c>
      <c r="D210" s="59"/>
      <c r="E210" s="97">
        <v>1</v>
      </c>
      <c r="F210" s="98">
        <v>2</v>
      </c>
      <c r="G210" s="103">
        <v>1</v>
      </c>
      <c r="H210" s="104"/>
      <c r="I210" s="79">
        <v>0</v>
      </c>
      <c r="J210" s="104"/>
      <c r="K210" s="79">
        <v>0</v>
      </c>
    </row>
    <row r="211" spans="2:11" ht="19.95" customHeight="1" x14ac:dyDescent="0.3">
      <c r="B211" s="5">
        <f>ROWS($A$117:A211)+200</f>
        <v>295</v>
      </c>
      <c r="C211" s="2" t="s">
        <v>240</v>
      </c>
      <c r="D211" s="59"/>
      <c r="E211" s="97">
        <v>1</v>
      </c>
      <c r="F211" s="98">
        <v>1</v>
      </c>
      <c r="G211" s="103">
        <v>1</v>
      </c>
      <c r="H211" s="104"/>
      <c r="I211" s="79">
        <v>0</v>
      </c>
      <c r="J211" s="104"/>
      <c r="K211" s="79">
        <v>0</v>
      </c>
    </row>
    <row r="212" spans="2:11" ht="19.95" customHeight="1" x14ac:dyDescent="0.3">
      <c r="B212" s="5">
        <f>ROWS($A$117:A212)+200</f>
        <v>296</v>
      </c>
      <c r="C212" s="2" t="s">
        <v>241</v>
      </c>
      <c r="D212" s="59"/>
      <c r="E212" s="97">
        <v>1</v>
      </c>
      <c r="F212" s="98">
        <v>2</v>
      </c>
      <c r="G212" s="103">
        <v>1</v>
      </c>
      <c r="H212" s="104"/>
      <c r="I212" s="79">
        <v>0</v>
      </c>
      <c r="J212" s="104"/>
      <c r="K212" s="79">
        <v>0</v>
      </c>
    </row>
    <row r="213" spans="2:11" ht="19.95" customHeight="1" x14ac:dyDescent="0.3">
      <c r="B213" s="5">
        <f>ROWS($A$117:A213)+200</f>
        <v>297</v>
      </c>
      <c r="C213" s="2" t="s">
        <v>242</v>
      </c>
      <c r="D213" s="59"/>
      <c r="E213" s="97">
        <v>1</v>
      </c>
      <c r="F213" s="98">
        <v>20</v>
      </c>
      <c r="G213" s="103">
        <v>1</v>
      </c>
      <c r="H213" s="104"/>
      <c r="I213" s="79">
        <v>0</v>
      </c>
      <c r="J213" s="104"/>
      <c r="K213" s="79">
        <v>0</v>
      </c>
    </row>
    <row r="214" spans="2:11" ht="19.95" customHeight="1" x14ac:dyDescent="0.3">
      <c r="B214" s="5">
        <f>ROWS($A$117:A214)+200</f>
        <v>298</v>
      </c>
      <c r="C214" s="2" t="s">
        <v>243</v>
      </c>
      <c r="D214" s="59"/>
      <c r="E214" s="97">
        <v>1</v>
      </c>
      <c r="F214" s="98">
        <v>20</v>
      </c>
      <c r="G214" s="103">
        <v>1</v>
      </c>
      <c r="H214" s="104"/>
      <c r="I214" s="79">
        <v>0</v>
      </c>
      <c r="J214" s="104"/>
      <c r="K214" s="79">
        <v>0</v>
      </c>
    </row>
    <row r="215" spans="2:11" ht="19.95" customHeight="1" x14ac:dyDescent="0.3">
      <c r="B215" s="5">
        <f>ROWS($A$117:A215)+200</f>
        <v>299</v>
      </c>
      <c r="C215" s="2" t="s">
        <v>244</v>
      </c>
      <c r="D215" s="59"/>
      <c r="E215" s="97">
        <v>1</v>
      </c>
      <c r="F215" s="98">
        <v>6</v>
      </c>
      <c r="G215" s="103">
        <v>1</v>
      </c>
      <c r="H215" s="104"/>
      <c r="I215" s="79">
        <v>0</v>
      </c>
      <c r="J215" s="104"/>
      <c r="K215" s="79">
        <v>0</v>
      </c>
    </row>
    <row r="216" spans="2:11" ht="19.95" customHeight="1" x14ac:dyDescent="0.3">
      <c r="B216" s="5">
        <f>ROWS($A$117:A216)+200</f>
        <v>300</v>
      </c>
      <c r="C216" s="2" t="s">
        <v>245</v>
      </c>
      <c r="D216" s="59"/>
      <c r="E216" s="97">
        <v>1</v>
      </c>
      <c r="F216" s="98">
        <v>6</v>
      </c>
      <c r="G216" s="103">
        <v>1</v>
      </c>
      <c r="H216" s="104"/>
      <c r="I216" s="79">
        <v>0</v>
      </c>
      <c r="J216" s="104"/>
      <c r="K216" s="79">
        <v>0</v>
      </c>
    </row>
    <row r="217" spans="2:11" ht="19.95" customHeight="1" x14ac:dyDescent="0.3">
      <c r="B217" s="5">
        <f>ROWS($A$117:A217)+200</f>
        <v>301</v>
      </c>
      <c r="C217" s="2" t="s">
        <v>267</v>
      </c>
      <c r="D217" s="59"/>
      <c r="E217" s="97">
        <v>1</v>
      </c>
      <c r="F217" s="98">
        <v>5</v>
      </c>
      <c r="G217" s="103">
        <v>1</v>
      </c>
      <c r="H217" s="104"/>
      <c r="I217" s="79">
        <v>0</v>
      </c>
      <c r="J217" s="104"/>
      <c r="K217" s="79">
        <v>0</v>
      </c>
    </row>
    <row r="218" spans="2:11" ht="19.95" customHeight="1" x14ac:dyDescent="0.3">
      <c r="B218" s="5">
        <f>ROWS($A$117:A218)+200</f>
        <v>302</v>
      </c>
      <c r="C218" s="2" t="s">
        <v>246</v>
      </c>
      <c r="D218" s="59"/>
      <c r="E218" s="97">
        <v>1</v>
      </c>
      <c r="F218" s="98">
        <v>2</v>
      </c>
      <c r="G218" s="103">
        <v>1</v>
      </c>
      <c r="H218" s="104"/>
      <c r="I218" s="79">
        <v>0</v>
      </c>
      <c r="J218" s="104"/>
      <c r="K218" s="79">
        <v>0</v>
      </c>
    </row>
    <row r="219" spans="2:11" ht="19.95" customHeight="1" x14ac:dyDescent="0.3">
      <c r="B219" s="5">
        <f>ROWS($A$117:A219)+200</f>
        <v>303</v>
      </c>
      <c r="C219" s="2" t="s">
        <v>247</v>
      </c>
      <c r="D219" s="59"/>
      <c r="E219" s="97">
        <v>1</v>
      </c>
      <c r="F219" s="98">
        <v>2</v>
      </c>
      <c r="G219" s="103">
        <v>1</v>
      </c>
      <c r="H219" s="104"/>
      <c r="I219" s="79">
        <v>0</v>
      </c>
      <c r="J219" s="104"/>
      <c r="K219" s="79">
        <v>0</v>
      </c>
    </row>
    <row r="220" spans="2:11" ht="19.95" customHeight="1" x14ac:dyDescent="0.3">
      <c r="B220" s="5">
        <f>ROWS($A$117:A220)+200</f>
        <v>304</v>
      </c>
      <c r="C220" s="2" t="s">
        <v>248</v>
      </c>
      <c r="D220" s="59"/>
      <c r="E220" s="97">
        <v>1</v>
      </c>
      <c r="F220" s="98">
        <v>2</v>
      </c>
      <c r="G220" s="103">
        <v>1</v>
      </c>
      <c r="H220" s="104"/>
      <c r="I220" s="79">
        <v>0</v>
      </c>
      <c r="J220" s="104"/>
      <c r="K220" s="79">
        <v>0</v>
      </c>
    </row>
    <row r="221" spans="2:11" ht="19.95" customHeight="1" x14ac:dyDescent="0.3">
      <c r="B221" s="5">
        <f>ROWS($A$117:A221)+200</f>
        <v>305</v>
      </c>
      <c r="C221" s="2" t="s">
        <v>249</v>
      </c>
      <c r="D221" s="59"/>
      <c r="E221" s="97">
        <v>1</v>
      </c>
      <c r="F221" s="98">
        <v>20</v>
      </c>
      <c r="G221" s="103">
        <v>1</v>
      </c>
      <c r="H221" s="104"/>
      <c r="I221" s="79">
        <v>0</v>
      </c>
      <c r="J221" s="104"/>
      <c r="K221" s="79">
        <v>0</v>
      </c>
    </row>
    <row r="222" spans="2:11" ht="19.95" customHeight="1" x14ac:dyDescent="0.3">
      <c r="B222" s="5">
        <f>ROWS($A$117:A222)+200</f>
        <v>306</v>
      </c>
      <c r="C222" s="2" t="s">
        <v>250</v>
      </c>
      <c r="D222" s="59"/>
      <c r="E222" s="97">
        <v>1</v>
      </c>
      <c r="F222" s="98">
        <v>5</v>
      </c>
      <c r="G222" s="103">
        <v>1</v>
      </c>
      <c r="H222" s="104"/>
      <c r="I222" s="79">
        <v>0</v>
      </c>
      <c r="J222" s="104"/>
      <c r="K222" s="79">
        <v>0</v>
      </c>
    </row>
    <row r="223" spans="2:11" ht="19.95" customHeight="1" x14ac:dyDescent="0.3">
      <c r="B223" s="5">
        <f>ROWS($A$117:A223)+200</f>
        <v>307</v>
      </c>
      <c r="C223" s="2" t="s">
        <v>251</v>
      </c>
      <c r="D223" s="59"/>
      <c r="E223" s="97">
        <v>1</v>
      </c>
      <c r="F223" s="98">
        <v>3</v>
      </c>
      <c r="G223" s="103">
        <v>1</v>
      </c>
      <c r="H223" s="104"/>
      <c r="I223" s="79">
        <v>0</v>
      </c>
      <c r="J223" s="104"/>
      <c r="K223" s="79">
        <v>0</v>
      </c>
    </row>
    <row r="224" spans="2:11" ht="19.95" customHeight="1" x14ac:dyDescent="0.3">
      <c r="B224" s="5">
        <f>ROWS($A$117:A224)+200</f>
        <v>308</v>
      </c>
      <c r="C224" s="2" t="s">
        <v>252</v>
      </c>
      <c r="D224" s="59"/>
      <c r="E224" s="97">
        <v>1</v>
      </c>
      <c r="F224" s="98">
        <v>20</v>
      </c>
      <c r="G224" s="103">
        <v>1</v>
      </c>
      <c r="H224" s="104"/>
      <c r="I224" s="79">
        <v>0</v>
      </c>
      <c r="J224" s="104"/>
      <c r="K224" s="79">
        <v>0</v>
      </c>
    </row>
    <row r="225" spans="2:11" ht="19.95" customHeight="1" x14ac:dyDescent="0.3">
      <c r="B225" s="5">
        <f>ROWS($A$117:A225)+200</f>
        <v>309</v>
      </c>
      <c r="C225" s="2" t="s">
        <v>253</v>
      </c>
      <c r="D225" s="59"/>
      <c r="E225" s="97">
        <v>1</v>
      </c>
      <c r="F225" s="98">
        <v>20</v>
      </c>
      <c r="G225" s="103">
        <v>1</v>
      </c>
      <c r="H225" s="104"/>
      <c r="I225" s="79">
        <v>0</v>
      </c>
      <c r="J225" s="104"/>
      <c r="K225" s="79">
        <v>0</v>
      </c>
    </row>
    <row r="226" spans="2:11" ht="19.95" customHeight="1" x14ac:dyDescent="0.3">
      <c r="B226" s="5">
        <f>ROWS($A$117:A226)+200</f>
        <v>310</v>
      </c>
      <c r="C226" s="2" t="s">
        <v>254</v>
      </c>
      <c r="D226" s="59"/>
      <c r="E226" s="97">
        <v>1</v>
      </c>
      <c r="F226" s="98">
        <v>20</v>
      </c>
      <c r="G226" s="103">
        <v>1</v>
      </c>
      <c r="H226" s="104"/>
      <c r="I226" s="79">
        <v>0</v>
      </c>
      <c r="J226" s="104"/>
      <c r="K226" s="79">
        <v>0</v>
      </c>
    </row>
    <row r="227" spans="2:11" ht="19.95" customHeight="1" x14ac:dyDescent="0.3">
      <c r="B227" s="5">
        <f>ROWS($A$117:A227)+200</f>
        <v>311</v>
      </c>
      <c r="C227" s="2" t="s">
        <v>255</v>
      </c>
      <c r="D227" s="59"/>
      <c r="E227" s="97">
        <v>1</v>
      </c>
      <c r="F227" s="98">
        <v>5</v>
      </c>
      <c r="G227" s="103">
        <v>1</v>
      </c>
      <c r="H227" s="104"/>
      <c r="I227" s="79">
        <v>0</v>
      </c>
      <c r="J227" s="104"/>
      <c r="K227" s="79">
        <v>0</v>
      </c>
    </row>
    <row r="228" spans="2:11" ht="19.95" customHeight="1" x14ac:dyDescent="0.3">
      <c r="B228" s="5">
        <f>ROWS($A$117:A228)+200</f>
        <v>312</v>
      </c>
      <c r="C228" s="2" t="s">
        <v>256</v>
      </c>
      <c r="D228" s="59"/>
      <c r="E228" s="97">
        <v>1</v>
      </c>
      <c r="F228" s="98">
        <v>1</v>
      </c>
      <c r="G228" s="103">
        <v>1</v>
      </c>
      <c r="H228" s="104"/>
      <c r="I228" s="79">
        <v>0</v>
      </c>
      <c r="J228" s="104"/>
      <c r="K228" s="79">
        <v>0</v>
      </c>
    </row>
    <row r="229" spans="2:11" ht="33.6" customHeight="1" x14ac:dyDescent="0.3">
      <c r="B229" s="5">
        <f>ROWS($A$117:A229)+200</f>
        <v>313</v>
      </c>
      <c r="C229" s="159" t="s">
        <v>271</v>
      </c>
      <c r="D229" s="160"/>
      <c r="E229" s="97">
        <v>1</v>
      </c>
      <c r="F229" s="98">
        <v>1</v>
      </c>
      <c r="G229" s="103">
        <v>1</v>
      </c>
      <c r="H229" s="104"/>
      <c r="I229" s="79">
        <v>0</v>
      </c>
      <c r="J229" s="104"/>
      <c r="K229" s="79">
        <v>0</v>
      </c>
    </row>
    <row r="230" spans="2:11" ht="19.95" customHeight="1" x14ac:dyDescent="0.3">
      <c r="B230" s="5">
        <f>ROWS($A$117:A230)+200</f>
        <v>314</v>
      </c>
      <c r="C230" s="2"/>
      <c r="D230" s="59"/>
      <c r="E230" s="97">
        <v>1</v>
      </c>
      <c r="F230" s="98">
        <v>1</v>
      </c>
      <c r="G230" s="103">
        <v>1</v>
      </c>
      <c r="H230" s="104"/>
      <c r="I230" s="79">
        <v>0</v>
      </c>
      <c r="J230" s="104"/>
      <c r="K230" s="79">
        <v>0</v>
      </c>
    </row>
    <row r="231" spans="2:11" ht="19.95" customHeight="1" x14ac:dyDescent="0.3">
      <c r="B231" s="5">
        <f>ROWS($A$117:A231)+200</f>
        <v>315</v>
      </c>
      <c r="C231" s="2"/>
      <c r="D231" s="59"/>
      <c r="E231" s="97">
        <v>1</v>
      </c>
      <c r="F231" s="98">
        <v>1</v>
      </c>
      <c r="G231" s="103">
        <v>1</v>
      </c>
      <c r="H231" s="104"/>
      <c r="I231" s="79">
        <v>0</v>
      </c>
      <c r="J231" s="104"/>
      <c r="K231" s="79">
        <v>0</v>
      </c>
    </row>
    <row r="232" spans="2:11" ht="19.95" customHeight="1" x14ac:dyDescent="0.3">
      <c r="B232" s="5">
        <f>ROWS($A$117:A232)+200</f>
        <v>316</v>
      </c>
      <c r="C232" s="2"/>
      <c r="D232" s="59"/>
      <c r="E232" s="97">
        <v>1</v>
      </c>
      <c r="F232" s="98">
        <v>1</v>
      </c>
      <c r="G232" s="103">
        <v>1</v>
      </c>
      <c r="H232" s="104"/>
      <c r="I232" s="79">
        <v>0</v>
      </c>
      <c r="J232" s="104"/>
      <c r="K232" s="79">
        <v>0</v>
      </c>
    </row>
    <row r="233" spans="2:11" ht="19.95" customHeight="1" x14ac:dyDescent="0.3">
      <c r="B233" s="13" t="s">
        <v>19</v>
      </c>
      <c r="C233" s="14" t="s">
        <v>20</v>
      </c>
      <c r="D233" s="14"/>
      <c r="E233" s="88"/>
      <c r="F233" s="88"/>
      <c r="G233" s="89">
        <f>$G$254</f>
        <v>7.0000000000000007E-2</v>
      </c>
      <c r="H233" s="90"/>
      <c r="I233" s="91">
        <f>SUMPRODUCT($I117:$I232,$F$117:$F$232)*$G$233</f>
        <v>0</v>
      </c>
      <c r="J233" s="90"/>
      <c r="K233" s="91">
        <f>SUMPRODUCT($K117:$K232,$F$117:$F$232)*$G$233</f>
        <v>0</v>
      </c>
    </row>
    <row r="234" spans="2:11" customFormat="1" ht="30" customHeight="1" x14ac:dyDescent="0.3">
      <c r="B234" s="28" t="s">
        <v>42</v>
      </c>
      <c r="C234" s="27"/>
      <c r="D234" s="27"/>
      <c r="E234" s="105"/>
      <c r="F234" s="105"/>
      <c r="G234" s="106"/>
      <c r="H234" s="107"/>
      <c r="I234" s="108"/>
      <c r="J234" s="107"/>
      <c r="K234" s="108"/>
    </row>
    <row r="235" spans="2:11" ht="19.95" customHeight="1" x14ac:dyDescent="0.3">
      <c r="B235" s="5">
        <f>ROWS($A$235:A235)+330</f>
        <v>331</v>
      </c>
      <c r="C235" s="31"/>
      <c r="D235" s="62"/>
      <c r="E235" s="97">
        <v>1</v>
      </c>
      <c r="F235" s="98">
        <v>1</v>
      </c>
      <c r="G235" s="103">
        <v>0</v>
      </c>
      <c r="H235" s="104"/>
      <c r="I235" s="79">
        <v>0</v>
      </c>
      <c r="J235" s="104"/>
      <c r="K235" s="79">
        <v>0</v>
      </c>
    </row>
    <row r="236" spans="2:11" ht="19.95" customHeight="1" x14ac:dyDescent="0.3">
      <c r="B236" s="5">
        <f>ROWS($A$235:A236)+330</f>
        <v>332</v>
      </c>
      <c r="C236" s="31"/>
      <c r="D236" s="62"/>
      <c r="E236" s="97">
        <v>1</v>
      </c>
      <c r="F236" s="98">
        <v>1</v>
      </c>
      <c r="G236" s="103">
        <v>0</v>
      </c>
      <c r="H236" s="104"/>
      <c r="I236" s="79">
        <v>0</v>
      </c>
      <c r="J236" s="104"/>
      <c r="K236" s="79">
        <v>0</v>
      </c>
    </row>
    <row r="237" spans="2:11" ht="19.95" customHeight="1" x14ac:dyDescent="0.3">
      <c r="B237" s="5">
        <f>ROWS($A$235:A237)+330</f>
        <v>333</v>
      </c>
      <c r="C237" s="31"/>
      <c r="D237" s="62"/>
      <c r="E237" s="97">
        <v>1</v>
      </c>
      <c r="F237" s="98">
        <v>1</v>
      </c>
      <c r="G237" s="103">
        <v>0</v>
      </c>
      <c r="H237" s="104"/>
      <c r="I237" s="79">
        <v>0</v>
      </c>
      <c r="J237" s="104"/>
      <c r="K237" s="79">
        <v>0</v>
      </c>
    </row>
    <row r="238" spans="2:11" ht="19.95" customHeight="1" x14ac:dyDescent="0.3">
      <c r="B238" s="5">
        <f>ROWS($A$235:A238)+330</f>
        <v>334</v>
      </c>
      <c r="C238" s="31"/>
      <c r="D238" s="62"/>
      <c r="E238" s="97">
        <v>1</v>
      </c>
      <c r="F238" s="98">
        <v>1</v>
      </c>
      <c r="G238" s="103">
        <v>0</v>
      </c>
      <c r="H238" s="104"/>
      <c r="I238" s="79">
        <v>0</v>
      </c>
      <c r="J238" s="104"/>
      <c r="K238" s="79">
        <v>0</v>
      </c>
    </row>
    <row r="239" spans="2:11" ht="19.95" customHeight="1" x14ac:dyDescent="0.3">
      <c r="B239" s="5">
        <f>ROWS($A$235:A239)+330</f>
        <v>335</v>
      </c>
      <c r="C239" s="31"/>
      <c r="D239" s="62"/>
      <c r="E239" s="97">
        <v>1</v>
      </c>
      <c r="F239" s="98">
        <v>1</v>
      </c>
      <c r="G239" s="103">
        <v>0</v>
      </c>
      <c r="H239" s="104"/>
      <c r="I239" s="79">
        <v>0</v>
      </c>
      <c r="J239" s="104"/>
      <c r="K239" s="79">
        <v>0</v>
      </c>
    </row>
    <row r="240" spans="2:11" ht="19.95" customHeight="1" x14ac:dyDescent="0.3">
      <c r="B240" s="5">
        <f>ROWS($A$235:A240)+330</f>
        <v>336</v>
      </c>
      <c r="C240" s="31"/>
      <c r="D240" s="62"/>
      <c r="E240" s="97">
        <v>1</v>
      </c>
      <c r="F240" s="98">
        <v>1</v>
      </c>
      <c r="G240" s="103">
        <v>0</v>
      </c>
      <c r="H240" s="104"/>
      <c r="I240" s="79">
        <v>0</v>
      </c>
      <c r="J240" s="104"/>
      <c r="K240" s="79">
        <v>0</v>
      </c>
    </row>
    <row r="241" spans="2:11" ht="19.95" customHeight="1" x14ac:dyDescent="0.3">
      <c r="B241" s="5">
        <f>ROWS($A$235:A241)+330</f>
        <v>337</v>
      </c>
      <c r="C241" s="31"/>
      <c r="D241" s="62"/>
      <c r="E241" s="97">
        <v>1</v>
      </c>
      <c r="F241" s="98">
        <v>1</v>
      </c>
      <c r="G241" s="103">
        <v>0</v>
      </c>
      <c r="H241" s="104"/>
      <c r="I241" s="79">
        <v>0</v>
      </c>
      <c r="J241" s="104"/>
      <c r="K241" s="79">
        <v>0</v>
      </c>
    </row>
    <row r="242" spans="2:11" ht="19.95" customHeight="1" x14ac:dyDescent="0.3">
      <c r="B242" s="5">
        <f>ROWS($A$235:A242)+330</f>
        <v>338</v>
      </c>
      <c r="C242" s="31"/>
      <c r="D242" s="62"/>
      <c r="E242" s="97">
        <v>1</v>
      </c>
      <c r="F242" s="98">
        <v>1</v>
      </c>
      <c r="G242" s="103">
        <v>0</v>
      </c>
      <c r="H242" s="104"/>
      <c r="I242" s="79">
        <v>0</v>
      </c>
      <c r="J242" s="104"/>
      <c r="K242" s="79">
        <v>0</v>
      </c>
    </row>
    <row r="243" spans="2:11" ht="19.95" customHeight="1" x14ac:dyDescent="0.3">
      <c r="B243" s="5">
        <f>ROWS($A$235:A243)+330</f>
        <v>339</v>
      </c>
      <c r="C243" s="31"/>
      <c r="D243" s="62"/>
      <c r="E243" s="97">
        <v>1</v>
      </c>
      <c r="F243" s="98">
        <v>1</v>
      </c>
      <c r="G243" s="103">
        <v>0</v>
      </c>
      <c r="H243" s="104"/>
      <c r="I243" s="79">
        <v>0</v>
      </c>
      <c r="J243" s="104"/>
      <c r="K243" s="79">
        <v>0</v>
      </c>
    </row>
    <row r="244" spans="2:11" ht="19.95" customHeight="1" x14ac:dyDescent="0.3">
      <c r="B244" s="5">
        <f>ROWS($A$235:A244)+330</f>
        <v>340</v>
      </c>
      <c r="C244" s="31"/>
      <c r="D244" s="62"/>
      <c r="E244" s="97">
        <v>1</v>
      </c>
      <c r="F244" s="98">
        <v>1</v>
      </c>
      <c r="G244" s="103">
        <v>0</v>
      </c>
      <c r="H244" s="104"/>
      <c r="I244" s="79">
        <v>0</v>
      </c>
      <c r="J244" s="104"/>
      <c r="K244" s="79">
        <v>0</v>
      </c>
    </row>
    <row r="245" spans="2:11" customFormat="1" ht="30" customHeight="1" x14ac:dyDescent="0.3">
      <c r="B245" s="28" t="s">
        <v>2</v>
      </c>
      <c r="C245" s="27"/>
      <c r="D245" s="27"/>
      <c r="E245" s="105"/>
      <c r="F245" s="105"/>
      <c r="G245" s="106"/>
      <c r="H245" s="107"/>
      <c r="I245" s="108"/>
      <c r="J245" s="107"/>
      <c r="K245" s="108"/>
    </row>
    <row r="246" spans="2:11" ht="19.95" customHeight="1" x14ac:dyDescent="0.3">
      <c r="B246" s="5">
        <f>ROWS($A$246:A246)+400</f>
        <v>401</v>
      </c>
      <c r="C246" s="2" t="s">
        <v>30</v>
      </c>
      <c r="D246" s="59"/>
      <c r="E246" s="97">
        <v>1</v>
      </c>
      <c r="F246" s="98">
        <f>D255</f>
        <v>20</v>
      </c>
      <c r="G246" s="103">
        <f>$G$255</f>
        <v>0.02</v>
      </c>
      <c r="H246" s="104"/>
      <c r="I246" s="79">
        <v>0</v>
      </c>
      <c r="J246" s="104"/>
      <c r="K246" s="79">
        <v>0</v>
      </c>
    </row>
    <row r="247" spans="2:11" ht="19.95" customHeight="1" x14ac:dyDescent="0.3">
      <c r="B247" s="5">
        <f>ROWS($A$246:A247)+400</f>
        <v>402</v>
      </c>
      <c r="C247" s="33" t="s">
        <v>279</v>
      </c>
      <c r="D247" s="8"/>
      <c r="E247" s="97">
        <v>1</v>
      </c>
      <c r="F247" s="98">
        <f>D256</f>
        <v>5</v>
      </c>
      <c r="G247" s="103">
        <f>G256</f>
        <v>0</v>
      </c>
      <c r="H247" s="104"/>
      <c r="I247" s="79">
        <v>0</v>
      </c>
      <c r="J247" s="104"/>
      <c r="K247" s="79">
        <v>0</v>
      </c>
    </row>
    <row r="248" spans="2:11" ht="19.95" customHeight="1" x14ac:dyDescent="0.3">
      <c r="B248" s="5">
        <f>ROWS($A$246:A248)+400</f>
        <v>403</v>
      </c>
      <c r="C248" s="33" t="s">
        <v>280</v>
      </c>
      <c r="D248" s="8"/>
      <c r="E248" s="97">
        <v>1</v>
      </c>
      <c r="F248" s="98">
        <f>D257</f>
        <v>10</v>
      </c>
      <c r="G248" s="103">
        <f>$G$257</f>
        <v>0.03</v>
      </c>
      <c r="H248" s="104"/>
      <c r="I248" s="79">
        <v>0</v>
      </c>
      <c r="J248" s="104"/>
      <c r="K248" s="79">
        <v>0</v>
      </c>
    </row>
    <row r="249" spans="2:11" ht="19.95" customHeight="1" x14ac:dyDescent="0.3">
      <c r="B249" s="5">
        <f>ROWS($A$246:A249)+400</f>
        <v>404</v>
      </c>
      <c r="C249" s="33"/>
      <c r="D249" s="8"/>
      <c r="E249" s="97">
        <v>1</v>
      </c>
      <c r="F249" s="98">
        <f t="shared" ref="F249" si="0">D259</f>
        <v>0</v>
      </c>
      <c r="G249" s="103">
        <v>0</v>
      </c>
      <c r="H249" s="104"/>
      <c r="I249" s="79">
        <v>0</v>
      </c>
      <c r="J249" s="104"/>
      <c r="K249" s="79">
        <v>0</v>
      </c>
    </row>
    <row r="250" spans="2:11" s="37" customFormat="1" ht="30" customHeight="1" x14ac:dyDescent="0.3">
      <c r="B250" s="139" t="s">
        <v>29</v>
      </c>
      <c r="C250" s="36"/>
      <c r="D250" s="36"/>
      <c r="E250" s="109"/>
      <c r="F250" s="109"/>
      <c r="G250" s="110"/>
      <c r="H250" s="111"/>
      <c r="I250" s="112"/>
      <c r="J250" s="111"/>
      <c r="K250" s="112"/>
    </row>
    <row r="251" spans="2:11" ht="19.95" customHeight="1" x14ac:dyDescent="0.3">
      <c r="B251" s="140">
        <f>ROWS($A$251:A251)+500</f>
        <v>501</v>
      </c>
      <c r="C251" s="32" t="s">
        <v>281</v>
      </c>
      <c r="D251" s="9">
        <v>1</v>
      </c>
      <c r="E251" s="113"/>
      <c r="F251" s="117">
        <f t="shared" ref="F251:F256" si="1">D251</f>
        <v>1</v>
      </c>
      <c r="G251" s="114">
        <v>0.78</v>
      </c>
      <c r="H251" s="113"/>
      <c r="I251" s="115">
        <f>I13</f>
        <v>0</v>
      </c>
      <c r="J251" s="113"/>
      <c r="K251" s="115">
        <f>K13</f>
        <v>0</v>
      </c>
    </row>
    <row r="252" spans="2:11" ht="19.95" customHeight="1" x14ac:dyDescent="0.3">
      <c r="B252" s="140">
        <f>ROWS($A$251:A252)+500</f>
        <v>502</v>
      </c>
      <c r="C252" s="2" t="s">
        <v>56</v>
      </c>
      <c r="D252" s="63">
        <v>4</v>
      </c>
      <c r="E252" s="116"/>
      <c r="F252" s="117">
        <f t="shared" si="1"/>
        <v>4</v>
      </c>
      <c r="G252" s="118">
        <v>0.03</v>
      </c>
      <c r="H252" s="116"/>
      <c r="I252" s="119">
        <f>I22</f>
        <v>0</v>
      </c>
      <c r="J252" s="116"/>
      <c r="K252" s="119">
        <f>K22*$E$22</f>
        <v>0</v>
      </c>
    </row>
    <row r="253" spans="2:11" ht="19.95" customHeight="1" x14ac:dyDescent="0.3">
      <c r="B253" s="140">
        <f>ROWS($A$251:A253)+500</f>
        <v>503</v>
      </c>
      <c r="C253" s="2" t="s">
        <v>21</v>
      </c>
      <c r="D253" s="59">
        <v>1</v>
      </c>
      <c r="E253" s="116"/>
      <c r="F253" s="117">
        <f t="shared" si="1"/>
        <v>1</v>
      </c>
      <c r="G253" s="118">
        <v>7.0000000000000007E-2</v>
      </c>
      <c r="H253" s="116"/>
      <c r="I253" s="121">
        <f>I104</f>
        <v>0</v>
      </c>
      <c r="J253" s="116"/>
      <c r="K253" s="121">
        <f>K104</f>
        <v>0</v>
      </c>
    </row>
    <row r="254" spans="2:11" ht="19.95" customHeight="1" x14ac:dyDescent="0.3">
      <c r="B254" s="140">
        <f>ROWS($A$251:A254)+500</f>
        <v>504</v>
      </c>
      <c r="C254" s="2" t="s">
        <v>282</v>
      </c>
      <c r="D254" s="59">
        <v>1</v>
      </c>
      <c r="E254" s="116"/>
      <c r="F254" s="117">
        <f t="shared" si="1"/>
        <v>1</v>
      </c>
      <c r="G254" s="118">
        <v>7.0000000000000007E-2</v>
      </c>
      <c r="H254" s="116"/>
      <c r="I254" s="121">
        <f>I233</f>
        <v>0</v>
      </c>
      <c r="J254" s="116"/>
      <c r="K254" s="121">
        <f>K233</f>
        <v>0</v>
      </c>
    </row>
    <row r="255" spans="2:11" ht="19.95" customHeight="1" x14ac:dyDescent="0.3">
      <c r="B255" s="140">
        <f>ROWS($A$251:A255)+500</f>
        <v>505</v>
      </c>
      <c r="C255" s="2" t="s">
        <v>31</v>
      </c>
      <c r="D255" s="64">
        <v>20</v>
      </c>
      <c r="E255" s="116"/>
      <c r="F255" s="117">
        <f t="shared" si="1"/>
        <v>20</v>
      </c>
      <c r="G255" s="118">
        <v>0.02</v>
      </c>
      <c r="H255" s="116"/>
      <c r="I255" s="119">
        <f>I246*$F255</f>
        <v>0</v>
      </c>
      <c r="J255" s="116"/>
      <c r="K255" s="119">
        <f>K246*$F255</f>
        <v>0</v>
      </c>
    </row>
    <row r="256" spans="2:11" ht="19.95" customHeight="1" x14ac:dyDescent="0.3">
      <c r="B256" s="140">
        <f>ROWS($A$251:A256)+500</f>
        <v>506</v>
      </c>
      <c r="C256" s="2" t="s">
        <v>283</v>
      </c>
      <c r="D256" s="143">
        <v>5</v>
      </c>
      <c r="E256" s="116"/>
      <c r="F256" s="117">
        <f t="shared" si="1"/>
        <v>5</v>
      </c>
      <c r="G256" s="118">
        <v>0</v>
      </c>
      <c r="H256" s="116"/>
      <c r="I256" s="119">
        <f t="shared" ref="I256:I257" si="2">I247*$F256</f>
        <v>0</v>
      </c>
      <c r="J256" s="116"/>
      <c r="K256" s="119">
        <f t="shared" ref="K256:K257" si="3">K247*$F256</f>
        <v>0</v>
      </c>
    </row>
    <row r="257" spans="2:11" ht="19.95" customHeight="1" x14ac:dyDescent="0.3">
      <c r="B257" s="140">
        <f>ROWS($A$251:A257)+500</f>
        <v>507</v>
      </c>
      <c r="C257" s="2" t="s">
        <v>280</v>
      </c>
      <c r="D257" s="59">
        <v>10</v>
      </c>
      <c r="E257" s="116"/>
      <c r="F257" s="117">
        <f>D257</f>
        <v>10</v>
      </c>
      <c r="G257" s="118">
        <v>0.03</v>
      </c>
      <c r="H257" s="116"/>
      <c r="I257" s="119">
        <f t="shared" si="2"/>
        <v>0</v>
      </c>
      <c r="J257" s="116"/>
      <c r="K257" s="119">
        <f t="shared" si="3"/>
        <v>0</v>
      </c>
    </row>
    <row r="258" spans="2:11" ht="19.95" customHeight="1" x14ac:dyDescent="0.3">
      <c r="B258" s="140">
        <f>ROWS($A$251:A258)+500</f>
        <v>508</v>
      </c>
      <c r="C258" s="141" t="s">
        <v>284</v>
      </c>
      <c r="D258" s="59"/>
      <c r="E258" s="116"/>
      <c r="F258" s="117"/>
      <c r="G258" s="118">
        <f>SUM(G251:G257)</f>
        <v>1.0000000000000002</v>
      </c>
      <c r="H258" s="116"/>
      <c r="I258" s="120">
        <f>SUMPRODUCT(I251:I252,$G251:$G252,$F251:$F252)+I253+I254+SUMPRODUCT(I255:I257,$G255:$G257)</f>
        <v>0</v>
      </c>
      <c r="J258" s="116"/>
      <c r="K258" s="120">
        <f>SUMPRODUCT(K251:K252,$G251:$G252,$F251:$F252)+K253+K254+SUMPRODUCT(K255:K257,$G255:$G257)</f>
        <v>0</v>
      </c>
    </row>
    <row r="260" spans="2:11" s="12" customFormat="1" ht="25.2" customHeight="1" x14ac:dyDescent="0.3">
      <c r="B260" s="47" t="s">
        <v>26</v>
      </c>
      <c r="C260" s="57"/>
      <c r="D260" s="164"/>
      <c r="E260" s="164"/>
      <c r="F260" s="164"/>
      <c r="G260" s="165"/>
      <c r="H260" s="166" t="s">
        <v>286</v>
      </c>
      <c r="I260" s="166"/>
      <c r="J260" s="166" t="s">
        <v>285</v>
      </c>
      <c r="K260" s="166"/>
    </row>
    <row r="261" spans="2:11" ht="45" customHeight="1" x14ac:dyDescent="0.3">
      <c r="B261" s="48"/>
      <c r="C261" s="25"/>
      <c r="D261" s="25"/>
      <c r="E261" s="25"/>
      <c r="F261" s="25"/>
      <c r="G261" s="55"/>
      <c r="H261" s="51" t="s">
        <v>25</v>
      </c>
      <c r="I261" s="52"/>
      <c r="J261" s="51" t="s">
        <v>25</v>
      </c>
      <c r="K261" s="52"/>
    </row>
    <row r="262" spans="2:11" ht="45" customHeight="1" x14ac:dyDescent="0.3">
      <c r="B262" s="49"/>
      <c r="C262" s="50"/>
      <c r="D262" s="50"/>
      <c r="E262" s="50"/>
      <c r="F262" s="50"/>
      <c r="G262" s="56"/>
      <c r="H262" s="53" t="s">
        <v>12</v>
      </c>
      <c r="I262" s="54"/>
      <c r="J262" s="53" t="s">
        <v>12</v>
      </c>
      <c r="K262" s="54"/>
    </row>
    <row r="264" spans="2:11" ht="30" customHeight="1" x14ac:dyDescent="0.3">
      <c r="B264" s="15" t="s">
        <v>7</v>
      </c>
      <c r="C264" s="16" t="s">
        <v>6</v>
      </c>
      <c r="D264" s="8"/>
      <c r="E264" s="8"/>
      <c r="F264" s="8"/>
      <c r="G264" s="17"/>
      <c r="H264" s="26" t="s">
        <v>8</v>
      </c>
      <c r="I264" s="18"/>
      <c r="J264" s="155"/>
      <c r="K264" s="156"/>
    </row>
    <row r="265" spans="2:11" ht="30" customHeight="1" x14ac:dyDescent="0.3">
      <c r="B265" s="19"/>
      <c r="C265" s="20"/>
      <c r="G265" s="21"/>
      <c r="H265" s="26" t="s">
        <v>9</v>
      </c>
      <c r="I265" s="18"/>
      <c r="J265" s="155"/>
      <c r="K265" s="156"/>
    </row>
    <row r="266" spans="2:11" ht="30" customHeight="1" x14ac:dyDescent="0.3">
      <c r="B266" s="19"/>
      <c r="C266" s="20"/>
      <c r="G266" s="21"/>
      <c r="H266" s="26" t="s">
        <v>24</v>
      </c>
      <c r="I266" s="18"/>
      <c r="J266" s="34"/>
      <c r="K266" s="35"/>
    </row>
    <row r="267" spans="2:11" ht="30" customHeight="1" x14ac:dyDescent="0.3">
      <c r="B267" s="19"/>
      <c r="C267" s="20"/>
      <c r="G267" s="21"/>
      <c r="H267" s="26" t="s">
        <v>22</v>
      </c>
      <c r="I267" s="18"/>
      <c r="J267" s="155"/>
      <c r="K267" s="156"/>
    </row>
    <row r="268" spans="2:11" ht="30" customHeight="1" x14ac:dyDescent="0.3">
      <c r="B268" s="19"/>
      <c r="C268" s="20"/>
      <c r="G268" s="21"/>
      <c r="H268" s="26" t="s">
        <v>23</v>
      </c>
      <c r="I268" s="18"/>
      <c r="J268" s="155"/>
      <c r="K268" s="156"/>
    </row>
    <row r="269" spans="2:11" ht="30" customHeight="1" x14ac:dyDescent="0.3">
      <c r="B269" s="19"/>
      <c r="C269" s="20"/>
      <c r="G269" s="21"/>
      <c r="H269" s="26" t="s">
        <v>10</v>
      </c>
      <c r="I269" s="18"/>
      <c r="J269" s="34"/>
      <c r="K269" s="35"/>
    </row>
    <row r="270" spans="2:11" ht="45" customHeight="1" x14ac:dyDescent="0.3">
      <c r="B270" s="22"/>
      <c r="C270" s="23"/>
      <c r="D270" s="9"/>
      <c r="E270" s="9"/>
      <c r="F270" s="9"/>
      <c r="G270" s="24"/>
      <c r="H270" s="26" t="s">
        <v>11</v>
      </c>
      <c r="I270" s="18"/>
      <c r="J270" s="155"/>
      <c r="K270" s="156"/>
    </row>
  </sheetData>
  <sheetProtection algorithmName="SHA-512" hashValue="RP3dTzMlLglmQ2IGuFFG9RVqmOHb+gLl4l6nuOo2WrvMD9zxaHS9M8wQU9KZ3uHK7oAoWscMZdTLO6WVvkrfrA==" saltValue="qn1WUtYO7yze4pPYgiQ/sA==" spinCount="100000" sheet="1" objects="1" scenarios="1"/>
  <protectedRanges>
    <protectedRange sqref="G12:H12 J24:J34 H24:H34 H35:K37 J38:J42 H38:H42 H43:K45 J46:J47 H46:H48 H48 I48:I53 H49:H53 J48:K53 J54 H54 H55:K64 H65 J65 H66:K82 H83:H85 J83:J85 H86:K103" name="טווח2"/>
    <protectedRange sqref="G12:H12 D3 H6:K9 J13:J22 K22 K13 I13 H13:H22 I22 H106:K115 C106:D115 H117:K229 H235:K244 C235:D244 H246:K249 H261:K262 J264:K270" name="טווח1"/>
  </protectedRanges>
  <mergeCells count="37">
    <mergeCell ref="B7:G7"/>
    <mergeCell ref="H7:I7"/>
    <mergeCell ref="J7:K7"/>
    <mergeCell ref="B1:K1"/>
    <mergeCell ref="B3:C3"/>
    <mergeCell ref="D3:G3"/>
    <mergeCell ref="H3:I3"/>
    <mergeCell ref="J3:K3"/>
    <mergeCell ref="B4:G4"/>
    <mergeCell ref="H4:I4"/>
    <mergeCell ref="J4:K4"/>
    <mergeCell ref="H5:I5"/>
    <mergeCell ref="J5:K5"/>
    <mergeCell ref="B6:G6"/>
    <mergeCell ref="H6:I6"/>
    <mergeCell ref="J6:K6"/>
    <mergeCell ref="D27:D34"/>
    <mergeCell ref="B8:G8"/>
    <mergeCell ref="H8:I8"/>
    <mergeCell ref="J8:K8"/>
    <mergeCell ref="B9:G9"/>
    <mergeCell ref="H9:I9"/>
    <mergeCell ref="J9:K9"/>
    <mergeCell ref="B10:G10"/>
    <mergeCell ref="H10:I10"/>
    <mergeCell ref="J10:K10"/>
    <mergeCell ref="B12:D12"/>
    <mergeCell ref="D24:D26"/>
    <mergeCell ref="J267:K267"/>
    <mergeCell ref="J268:K268"/>
    <mergeCell ref="J270:K270"/>
    <mergeCell ref="C229:D229"/>
    <mergeCell ref="D260:G260"/>
    <mergeCell ref="H260:I260"/>
    <mergeCell ref="J260:K260"/>
    <mergeCell ref="J264:K264"/>
    <mergeCell ref="J265:K265"/>
  </mergeCells>
  <conditionalFormatting sqref="G258">
    <cfRule type="cellIs" dxfId="2" priority="1" operator="notEqual">
      <formula>1</formula>
    </cfRule>
  </conditionalFormatting>
  <dataValidations count="2">
    <dataValidation type="decimal" allowBlank="1" showInputMessage="1" showErrorMessage="1" sqref="K233 I233 I246:I249 K235:K244 I106:I115 K106:K115 I235:I244 K246:K249" xr:uid="{00000000-0002-0000-0600-000000000000}">
      <formula1>0</formula1>
      <formula2>10000</formula2>
    </dataValidation>
    <dataValidation type="decimal" allowBlank="1" showInputMessage="1" showErrorMessage="1" sqref="K48:K53 I86:I104 I48:I53 I66:I82 I35:I37 I55:I64 I43:I45 K86:K104 K66:K82 K35:K37 K55:K64 K43:K45 K13:K22 I13:I22 I117:I232 K117:K232" xr:uid="{00000000-0002-0000-0600-000001000000}">
      <formula1>0</formula1>
      <formula2>100000</formula2>
    </dataValidation>
  </dataValidations>
  <hyperlinks>
    <hyperlink ref="B1:K1" location="'הצעת מחיר '!A1" display="טופס הצעת מחיר לאספקת כסאות גלגלים ממונעים ואחזקתם" xr:uid="{00000000-0004-0000-0600-000000000000}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79"/>
  <sheetViews>
    <sheetView showGridLines="0" rightToLeft="1" zoomScale="70" zoomScaleNormal="7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B6" sqref="B6:G6"/>
    </sheetView>
  </sheetViews>
  <sheetFormatPr defaultColWidth="8.77734375" defaultRowHeight="14.4" x14ac:dyDescent="0.3"/>
  <cols>
    <col min="1" max="1" width="1.21875" style="1" customWidth="1"/>
    <col min="2" max="2" width="4.44140625" style="1" customWidth="1"/>
    <col min="3" max="3" width="33" style="1" customWidth="1"/>
    <col min="4" max="4" width="25.6640625" style="1" customWidth="1"/>
    <col min="5" max="6" width="6.6640625" style="1" customWidth="1"/>
    <col min="7" max="7" width="6.6640625" style="7" customWidth="1"/>
    <col min="8" max="11" width="12.6640625" style="1" customWidth="1"/>
    <col min="12" max="12" width="8.77734375" style="1"/>
    <col min="13" max="21" width="4.21875" style="1" customWidth="1"/>
    <col min="22" max="16384" width="8.77734375" style="1"/>
  </cols>
  <sheetData>
    <row r="1" spans="2:11" ht="23.4" x14ac:dyDescent="0.3">
      <c r="B1" s="174" t="s">
        <v>57</v>
      </c>
      <c r="C1" s="174"/>
      <c r="D1" s="174"/>
      <c r="E1" s="174"/>
      <c r="F1" s="174"/>
      <c r="G1" s="174"/>
      <c r="H1" s="174"/>
      <c r="I1" s="174"/>
      <c r="J1" s="174"/>
      <c r="K1" s="174"/>
    </row>
    <row r="3" spans="2:11" s="12" customFormat="1" ht="25.2" customHeight="1" x14ac:dyDescent="0.3">
      <c r="B3" s="157" t="s">
        <v>65</v>
      </c>
      <c r="C3" s="158"/>
      <c r="D3" s="175"/>
      <c r="E3" s="175"/>
      <c r="F3" s="175"/>
      <c r="G3" s="176"/>
      <c r="H3" s="177" t="s">
        <v>35</v>
      </c>
      <c r="I3" s="177"/>
      <c r="J3" s="177" t="s">
        <v>35</v>
      </c>
      <c r="K3" s="177"/>
    </row>
    <row r="4" spans="2:11" ht="40.5" customHeight="1" x14ac:dyDescent="0.3">
      <c r="B4" s="178"/>
      <c r="C4" s="179"/>
      <c r="D4" s="179"/>
      <c r="E4" s="179"/>
      <c r="F4" s="179"/>
      <c r="G4" s="180"/>
      <c r="H4" s="181" t="s">
        <v>291</v>
      </c>
      <c r="I4" s="181"/>
      <c r="J4" s="181" t="s">
        <v>291</v>
      </c>
      <c r="K4" s="181"/>
    </row>
    <row r="5" spans="2:11" ht="22.95" customHeight="1" x14ac:dyDescent="0.3">
      <c r="B5" s="44"/>
      <c r="C5" s="38"/>
      <c r="D5" s="38"/>
      <c r="E5" s="38"/>
      <c r="F5" s="38"/>
      <c r="G5" s="45"/>
      <c r="H5" s="182" t="s">
        <v>73</v>
      </c>
      <c r="I5" s="182"/>
      <c r="J5" s="182" t="s">
        <v>149</v>
      </c>
      <c r="K5" s="182"/>
    </row>
    <row r="6" spans="2:11" s="12" customFormat="1" ht="25.95" customHeight="1" x14ac:dyDescent="0.3">
      <c r="B6" s="167" t="s">
        <v>60</v>
      </c>
      <c r="C6" s="168"/>
      <c r="D6" s="168"/>
      <c r="E6" s="168"/>
      <c r="F6" s="168"/>
      <c r="G6" s="169"/>
      <c r="H6" s="170"/>
      <c r="I6" s="170"/>
      <c r="J6" s="170"/>
      <c r="K6" s="170"/>
    </row>
    <row r="7" spans="2:11" s="12" customFormat="1" ht="25.95" customHeight="1" x14ac:dyDescent="0.3">
      <c r="B7" s="167" t="s">
        <v>61</v>
      </c>
      <c r="C7" s="168"/>
      <c r="D7" s="168"/>
      <c r="E7" s="168"/>
      <c r="F7" s="168"/>
      <c r="G7" s="169"/>
      <c r="H7" s="170"/>
      <c r="I7" s="170"/>
      <c r="J7" s="170"/>
      <c r="K7" s="170"/>
    </row>
    <row r="8" spans="2:11" s="12" customFormat="1" ht="25.95" customHeight="1" x14ac:dyDescent="0.3">
      <c r="B8" s="167" t="s">
        <v>62</v>
      </c>
      <c r="C8" s="168"/>
      <c r="D8" s="168"/>
      <c r="E8" s="168"/>
      <c r="F8" s="168"/>
      <c r="G8" s="169"/>
      <c r="H8" s="170"/>
      <c r="I8" s="170"/>
      <c r="J8" s="170"/>
      <c r="K8" s="170"/>
    </row>
    <row r="9" spans="2:11" s="12" customFormat="1" ht="25.95" customHeight="1" x14ac:dyDescent="0.3">
      <c r="B9" s="167" t="s">
        <v>63</v>
      </c>
      <c r="C9" s="168"/>
      <c r="D9" s="168"/>
      <c r="E9" s="168"/>
      <c r="F9" s="168"/>
      <c r="G9" s="169"/>
      <c r="H9" s="170"/>
      <c r="I9" s="170"/>
      <c r="J9" s="170"/>
      <c r="K9" s="170"/>
    </row>
    <row r="10" spans="2:11" s="12" customFormat="1" ht="25.95" customHeight="1" x14ac:dyDescent="0.3">
      <c r="B10" s="167" t="s">
        <v>64</v>
      </c>
      <c r="C10" s="168"/>
      <c r="D10" s="168"/>
      <c r="E10" s="168"/>
      <c r="F10" s="168"/>
      <c r="G10" s="169"/>
      <c r="H10" s="171">
        <v>36</v>
      </c>
      <c r="I10" s="171"/>
      <c r="J10" s="171">
        <f>$H$10</f>
        <v>36</v>
      </c>
      <c r="K10" s="171"/>
    </row>
    <row r="11" spans="2:11" s="12" customFormat="1" ht="13.95" customHeight="1" thickBot="1" x14ac:dyDescent="0.35"/>
    <row r="12" spans="2:11" s="25" customFormat="1" ht="30" customHeight="1" thickBot="1" x14ac:dyDescent="0.35">
      <c r="B12" s="172" t="s">
        <v>1</v>
      </c>
      <c r="C12" s="173"/>
      <c r="D12" s="173"/>
      <c r="E12" s="65" t="s">
        <v>5</v>
      </c>
      <c r="F12" s="66" t="s">
        <v>41</v>
      </c>
      <c r="G12" s="67" t="s">
        <v>27</v>
      </c>
      <c r="H12" s="68" t="s">
        <v>0</v>
      </c>
      <c r="I12" s="69" t="s">
        <v>28</v>
      </c>
      <c r="J12" s="68" t="s">
        <v>0</v>
      </c>
      <c r="K12" s="69" t="s">
        <v>28</v>
      </c>
    </row>
    <row r="13" spans="2:11" ht="19.95" customHeight="1" x14ac:dyDescent="0.3">
      <c r="B13" s="42">
        <v>1</v>
      </c>
      <c r="C13" s="40" t="s">
        <v>293</v>
      </c>
      <c r="D13" s="58"/>
      <c r="E13" s="70">
        <v>1</v>
      </c>
      <c r="F13" s="71">
        <v>1</v>
      </c>
      <c r="G13" s="72">
        <f>$G$62</f>
        <v>0.84</v>
      </c>
      <c r="H13" s="73"/>
      <c r="I13" s="74">
        <v>0</v>
      </c>
      <c r="J13" s="73"/>
      <c r="K13" s="74">
        <v>0</v>
      </c>
    </row>
    <row r="14" spans="2:11" ht="19.95" customHeight="1" x14ac:dyDescent="0.3">
      <c r="B14" s="43"/>
      <c r="C14" s="142" t="s">
        <v>294</v>
      </c>
      <c r="D14" s="59"/>
      <c r="E14" s="75"/>
      <c r="F14" s="76"/>
      <c r="G14" s="77"/>
      <c r="H14" s="78"/>
      <c r="I14" s="41"/>
      <c r="J14" s="78"/>
      <c r="K14" s="41"/>
    </row>
    <row r="15" spans="2:11" ht="19.95" customHeight="1" x14ac:dyDescent="0.3">
      <c r="B15" s="43"/>
      <c r="C15" s="142" t="s">
        <v>296</v>
      </c>
      <c r="D15" s="59"/>
      <c r="E15" s="75"/>
      <c r="F15" s="76"/>
      <c r="G15" s="77"/>
      <c r="H15" s="78"/>
      <c r="I15" s="41"/>
      <c r="J15" s="78"/>
      <c r="K15" s="41"/>
    </row>
    <row r="16" spans="2:11" ht="19.95" customHeight="1" x14ac:dyDescent="0.3">
      <c r="B16" s="43"/>
      <c r="C16" s="142" t="s">
        <v>295</v>
      </c>
      <c r="D16" s="59"/>
      <c r="E16" s="75"/>
      <c r="F16" s="76"/>
      <c r="G16" s="77"/>
      <c r="H16" s="78"/>
      <c r="I16" s="41"/>
      <c r="J16" s="78"/>
      <c r="K16" s="41"/>
    </row>
    <row r="17" spans="2:11" ht="19.95" customHeight="1" x14ac:dyDescent="0.3">
      <c r="B17" s="43"/>
      <c r="C17" s="142" t="s">
        <v>70</v>
      </c>
      <c r="D17" s="59"/>
      <c r="E17" s="75"/>
      <c r="F17" s="76"/>
      <c r="G17" s="77"/>
      <c r="H17" s="78"/>
      <c r="I17" s="41"/>
      <c r="J17" s="78"/>
      <c r="K17" s="41"/>
    </row>
    <row r="18" spans="2:11" ht="19.95" customHeight="1" x14ac:dyDescent="0.3">
      <c r="B18" s="5"/>
      <c r="C18" s="142" t="s">
        <v>71</v>
      </c>
      <c r="D18" s="59"/>
      <c r="E18" s="80"/>
      <c r="F18" s="81"/>
      <c r="G18" s="82"/>
      <c r="H18" s="78"/>
      <c r="I18" s="41"/>
      <c r="J18" s="78"/>
      <c r="K18" s="41"/>
    </row>
    <row r="19" spans="2:11" ht="19.95" customHeight="1" thickBot="1" x14ac:dyDescent="0.35">
      <c r="B19" s="3">
        <v>2</v>
      </c>
      <c r="C19" s="4" t="s">
        <v>18</v>
      </c>
      <c r="D19" s="60"/>
      <c r="E19" s="83">
        <v>1</v>
      </c>
      <c r="F19" s="84">
        <v>1</v>
      </c>
      <c r="G19" s="85">
        <f>$G$63</f>
        <v>0.02</v>
      </c>
      <c r="H19" s="86"/>
      <c r="I19" s="87">
        <v>0</v>
      </c>
      <c r="J19" s="86"/>
      <c r="K19" s="87">
        <v>0</v>
      </c>
    </row>
    <row r="20" spans="2:11" s="30" customFormat="1" ht="30" customHeight="1" x14ac:dyDescent="0.3">
      <c r="B20" s="28" t="s">
        <v>36</v>
      </c>
      <c r="C20" s="29"/>
      <c r="D20" s="29"/>
      <c r="E20" s="92"/>
      <c r="F20" s="93" t="s">
        <v>41</v>
      </c>
      <c r="G20" s="94"/>
      <c r="H20" s="95"/>
      <c r="I20" s="96"/>
      <c r="J20" s="95"/>
      <c r="K20" s="96"/>
    </row>
    <row r="21" spans="2:11" ht="19.95" customHeight="1" x14ac:dyDescent="0.3">
      <c r="B21" s="5">
        <f>ROWS($A$21:A21)+10</f>
        <v>11</v>
      </c>
      <c r="C21" s="6" t="s">
        <v>297</v>
      </c>
      <c r="D21" s="59"/>
      <c r="E21" s="97">
        <v>1</v>
      </c>
      <c r="F21" s="98">
        <v>1</v>
      </c>
      <c r="G21" s="99">
        <v>1</v>
      </c>
      <c r="H21" s="100"/>
      <c r="I21" s="79">
        <v>0</v>
      </c>
      <c r="J21" s="100"/>
      <c r="K21" s="79">
        <v>0</v>
      </c>
    </row>
    <row r="22" spans="2:11" ht="19.95" customHeight="1" x14ac:dyDescent="0.3">
      <c r="B22" s="5">
        <f>ROWS($A$21:A22)+10</f>
        <v>12</v>
      </c>
      <c r="C22" s="6" t="s">
        <v>298</v>
      </c>
      <c r="D22" s="59"/>
      <c r="E22" s="97">
        <v>1</v>
      </c>
      <c r="F22" s="98">
        <v>1</v>
      </c>
      <c r="G22" s="99">
        <v>1</v>
      </c>
      <c r="H22" s="100"/>
      <c r="I22" s="79">
        <v>0</v>
      </c>
      <c r="J22" s="100"/>
      <c r="K22" s="79">
        <v>0</v>
      </c>
    </row>
    <row r="23" spans="2:11" ht="19.95" customHeight="1" x14ac:dyDescent="0.3">
      <c r="B23" s="5">
        <f>ROWS($A$21:A23)+10</f>
        <v>13</v>
      </c>
      <c r="C23" s="6" t="s">
        <v>299</v>
      </c>
      <c r="D23" s="59"/>
      <c r="E23" s="97">
        <v>1</v>
      </c>
      <c r="F23" s="98">
        <v>1</v>
      </c>
      <c r="G23" s="99">
        <v>1</v>
      </c>
      <c r="H23" s="100"/>
      <c r="I23" s="101" t="s">
        <v>3</v>
      </c>
      <c r="J23" s="100"/>
      <c r="K23" s="101" t="s">
        <v>3</v>
      </c>
    </row>
    <row r="24" spans="2:11" ht="19.95" customHeight="1" x14ac:dyDescent="0.3">
      <c r="B24" s="5">
        <f>ROWS($A$21:A24)+10</f>
        <v>14</v>
      </c>
      <c r="C24" s="6" t="s">
        <v>267</v>
      </c>
      <c r="D24" s="59"/>
      <c r="E24" s="97">
        <v>1</v>
      </c>
      <c r="F24" s="98">
        <v>10</v>
      </c>
      <c r="G24" s="99">
        <v>1</v>
      </c>
      <c r="H24" s="100"/>
      <c r="I24" s="101" t="s">
        <v>3</v>
      </c>
      <c r="J24" s="100"/>
      <c r="K24" s="101" t="s">
        <v>3</v>
      </c>
    </row>
    <row r="25" spans="2:11" ht="19.95" customHeight="1" x14ac:dyDescent="0.3">
      <c r="B25" s="5">
        <f>ROWS($A$21:A25)+10</f>
        <v>15</v>
      </c>
      <c r="C25" s="39"/>
      <c r="D25" s="61"/>
      <c r="E25" s="97">
        <v>1</v>
      </c>
      <c r="F25" s="98">
        <v>1</v>
      </c>
      <c r="G25" s="99">
        <v>1</v>
      </c>
      <c r="H25" s="100"/>
      <c r="I25" s="79">
        <v>0</v>
      </c>
      <c r="J25" s="100"/>
      <c r="K25" s="79">
        <v>0</v>
      </c>
    </row>
    <row r="26" spans="2:11" ht="19.95" customHeight="1" x14ac:dyDescent="0.3">
      <c r="B26" s="5">
        <f>ROWS($A$21:A26)+10</f>
        <v>16</v>
      </c>
      <c r="C26" s="6"/>
      <c r="D26" s="59"/>
      <c r="E26" s="97">
        <v>1</v>
      </c>
      <c r="F26" s="98">
        <v>1</v>
      </c>
      <c r="G26" s="99">
        <v>1</v>
      </c>
      <c r="H26" s="100"/>
      <c r="I26" s="79">
        <v>0</v>
      </c>
      <c r="J26" s="100"/>
      <c r="K26" s="79">
        <v>0</v>
      </c>
    </row>
    <row r="27" spans="2:11" ht="19.95" customHeight="1" x14ac:dyDescent="0.3">
      <c r="B27" s="10" t="s">
        <v>16</v>
      </c>
      <c r="C27" s="11" t="s">
        <v>17</v>
      </c>
      <c r="D27" s="11"/>
      <c r="E27" s="88"/>
      <c r="F27" s="88"/>
      <c r="G27" s="89">
        <f>$G$64</f>
        <v>0.06</v>
      </c>
      <c r="H27" s="90"/>
      <c r="I27" s="102">
        <f>SUMPRODUCT(I21:I26,$F$21:$F$26)*$G$27</f>
        <v>0</v>
      </c>
      <c r="J27" s="90"/>
      <c r="K27" s="102">
        <f>SUMPRODUCT(K21:K26,$F$21:$F$26)*$G$27</f>
        <v>0</v>
      </c>
    </row>
    <row r="28" spans="2:11" s="30" customFormat="1" ht="30" customHeight="1" x14ac:dyDescent="0.3">
      <c r="B28" s="28" t="s">
        <v>40</v>
      </c>
      <c r="C28" s="29"/>
      <c r="D28" s="29"/>
      <c r="E28" s="92"/>
      <c r="F28" s="92"/>
      <c r="G28" s="94"/>
      <c r="H28" s="95"/>
      <c r="I28" s="96"/>
      <c r="J28" s="95"/>
      <c r="K28" s="96"/>
    </row>
    <row r="29" spans="2:11" ht="19.95" customHeight="1" x14ac:dyDescent="0.3">
      <c r="B29" s="5">
        <f>ROWS($A$29:A29)+100</f>
        <v>101</v>
      </c>
      <c r="C29" s="31"/>
      <c r="D29" s="62"/>
      <c r="E29" s="97">
        <v>1</v>
      </c>
      <c r="F29" s="98">
        <v>1</v>
      </c>
      <c r="G29" s="103">
        <v>0</v>
      </c>
      <c r="H29" s="104"/>
      <c r="I29" s="79">
        <v>0</v>
      </c>
      <c r="J29" s="104"/>
      <c r="K29" s="79">
        <v>0</v>
      </c>
    </row>
    <row r="30" spans="2:11" ht="19.95" customHeight="1" x14ac:dyDescent="0.3">
      <c r="B30" s="5">
        <f>ROWS($A$29:A30)+100</f>
        <v>102</v>
      </c>
      <c r="C30" s="31"/>
      <c r="D30" s="62"/>
      <c r="E30" s="97">
        <v>1</v>
      </c>
      <c r="F30" s="98">
        <v>1</v>
      </c>
      <c r="G30" s="103">
        <v>0</v>
      </c>
      <c r="H30" s="104"/>
      <c r="I30" s="79">
        <v>0</v>
      </c>
      <c r="J30" s="104"/>
      <c r="K30" s="79">
        <v>0</v>
      </c>
    </row>
    <row r="31" spans="2:11" ht="19.95" customHeight="1" x14ac:dyDescent="0.3">
      <c r="B31" s="5">
        <f>ROWS($A$29:A31)+100</f>
        <v>103</v>
      </c>
      <c r="C31" s="31"/>
      <c r="D31" s="62"/>
      <c r="E31" s="97">
        <v>1</v>
      </c>
      <c r="F31" s="98">
        <v>1</v>
      </c>
      <c r="G31" s="103">
        <v>0</v>
      </c>
      <c r="H31" s="104"/>
      <c r="I31" s="79">
        <v>0</v>
      </c>
      <c r="J31" s="104"/>
      <c r="K31" s="79">
        <v>0</v>
      </c>
    </row>
    <row r="32" spans="2:11" ht="19.95" customHeight="1" x14ac:dyDescent="0.3">
      <c r="B32" s="5">
        <f>ROWS($A$29:A32)+100</f>
        <v>104</v>
      </c>
      <c r="C32" s="31"/>
      <c r="D32" s="62"/>
      <c r="E32" s="97">
        <v>1</v>
      </c>
      <c r="F32" s="98">
        <v>1</v>
      </c>
      <c r="G32" s="103">
        <v>0</v>
      </c>
      <c r="H32" s="104"/>
      <c r="I32" s="79">
        <v>0</v>
      </c>
      <c r="J32" s="104"/>
      <c r="K32" s="79">
        <v>0</v>
      </c>
    </row>
    <row r="33" spans="2:11" ht="19.95" customHeight="1" x14ac:dyDescent="0.3">
      <c r="B33" s="5">
        <f>ROWS($A$29:A33)+100</f>
        <v>105</v>
      </c>
      <c r="C33" s="31"/>
      <c r="D33" s="62"/>
      <c r="E33" s="97">
        <v>1</v>
      </c>
      <c r="F33" s="98">
        <v>1</v>
      </c>
      <c r="G33" s="103">
        <v>0</v>
      </c>
      <c r="H33" s="104"/>
      <c r="I33" s="79">
        <v>0</v>
      </c>
      <c r="J33" s="104"/>
      <c r="K33" s="79">
        <v>0</v>
      </c>
    </row>
    <row r="34" spans="2:11" ht="19.95" customHeight="1" x14ac:dyDescent="0.3">
      <c r="B34" s="5">
        <f>ROWS($A$29:A34)+100</f>
        <v>106</v>
      </c>
      <c r="C34" s="31"/>
      <c r="D34" s="62"/>
      <c r="E34" s="97">
        <v>1</v>
      </c>
      <c r="F34" s="98">
        <v>1</v>
      </c>
      <c r="G34" s="103">
        <v>0</v>
      </c>
      <c r="H34" s="104"/>
      <c r="I34" s="79">
        <v>0</v>
      </c>
      <c r="J34" s="104"/>
      <c r="K34" s="79">
        <v>0</v>
      </c>
    </row>
    <row r="35" spans="2:11" s="30" customFormat="1" ht="30" customHeight="1" x14ac:dyDescent="0.3">
      <c r="B35" s="28" t="s">
        <v>4</v>
      </c>
      <c r="C35" s="29"/>
      <c r="D35" s="29"/>
      <c r="E35" s="92"/>
      <c r="F35" s="92"/>
      <c r="G35" s="94"/>
      <c r="H35" s="95"/>
      <c r="I35" s="96"/>
      <c r="J35" s="95"/>
      <c r="K35" s="96"/>
    </row>
    <row r="36" spans="2:11" ht="19.95" customHeight="1" x14ac:dyDescent="0.3">
      <c r="B36" s="5">
        <f>ROWS($A$36:A36)+200</f>
        <v>201</v>
      </c>
      <c r="C36" s="2" t="s">
        <v>300</v>
      </c>
      <c r="D36" s="59"/>
      <c r="E36" s="97">
        <v>1</v>
      </c>
      <c r="F36" s="98">
        <v>3</v>
      </c>
      <c r="G36" s="103">
        <v>1</v>
      </c>
      <c r="H36" s="104"/>
      <c r="I36" s="79">
        <v>0</v>
      </c>
      <c r="J36" s="104"/>
      <c r="K36" s="79">
        <v>0</v>
      </c>
    </row>
    <row r="37" spans="2:11" ht="19.95" customHeight="1" x14ac:dyDescent="0.3">
      <c r="B37" s="5">
        <f>ROWS($A$36:A37)+200</f>
        <v>202</v>
      </c>
      <c r="C37" s="2" t="s">
        <v>301</v>
      </c>
      <c r="D37" s="59"/>
      <c r="E37" s="97">
        <v>1</v>
      </c>
      <c r="F37" s="98">
        <v>10</v>
      </c>
      <c r="G37" s="103">
        <v>1</v>
      </c>
      <c r="H37" s="104"/>
      <c r="I37" s="79">
        <v>0</v>
      </c>
      <c r="J37" s="104"/>
      <c r="K37" s="79">
        <v>0</v>
      </c>
    </row>
    <row r="38" spans="2:11" ht="19.95" customHeight="1" x14ac:dyDescent="0.3">
      <c r="B38" s="5">
        <f>ROWS($A$36:A38)+200</f>
        <v>203</v>
      </c>
      <c r="C38" s="2" t="s">
        <v>302</v>
      </c>
      <c r="D38" s="59"/>
      <c r="E38" s="97">
        <v>1</v>
      </c>
      <c r="F38" s="98">
        <v>10</v>
      </c>
      <c r="G38" s="103">
        <v>1</v>
      </c>
      <c r="H38" s="104"/>
      <c r="I38" s="79">
        <v>0</v>
      </c>
      <c r="J38" s="104"/>
      <c r="K38" s="79">
        <v>0</v>
      </c>
    </row>
    <row r="39" spans="2:11" ht="19.95" customHeight="1" x14ac:dyDescent="0.3">
      <c r="B39" s="5">
        <f>ROWS($A$36:A39)+200</f>
        <v>204</v>
      </c>
      <c r="C39" s="2" t="s">
        <v>303</v>
      </c>
      <c r="D39" s="59"/>
      <c r="E39" s="97">
        <v>1</v>
      </c>
      <c r="F39" s="98">
        <v>1</v>
      </c>
      <c r="G39" s="103">
        <v>1</v>
      </c>
      <c r="H39" s="104"/>
      <c r="I39" s="79">
        <v>0</v>
      </c>
      <c r="J39" s="104"/>
      <c r="K39" s="79">
        <v>0</v>
      </c>
    </row>
    <row r="40" spans="2:11" ht="19.95" customHeight="1" x14ac:dyDescent="0.3">
      <c r="B40" s="5">
        <f>ROWS($A$36:A40)+200</f>
        <v>205</v>
      </c>
      <c r="C40" s="2" t="s">
        <v>304</v>
      </c>
      <c r="D40" s="59"/>
      <c r="E40" s="97">
        <v>1</v>
      </c>
      <c r="F40" s="98">
        <v>3</v>
      </c>
      <c r="G40" s="103">
        <v>1</v>
      </c>
      <c r="H40" s="104"/>
      <c r="I40" s="79">
        <v>0</v>
      </c>
      <c r="J40" s="104"/>
      <c r="K40" s="79">
        <v>0</v>
      </c>
    </row>
    <row r="41" spans="2:11" ht="19.95" customHeight="1" x14ac:dyDescent="0.3">
      <c r="B41" s="5">
        <f>ROWS($A$36:A41)+200</f>
        <v>206</v>
      </c>
      <c r="C41" s="2" t="s">
        <v>305</v>
      </c>
      <c r="D41" s="59"/>
      <c r="E41" s="97">
        <v>1</v>
      </c>
      <c r="F41" s="98">
        <v>3</v>
      </c>
      <c r="G41" s="103">
        <v>1</v>
      </c>
      <c r="H41" s="104"/>
      <c r="I41" s="79">
        <v>0</v>
      </c>
      <c r="J41" s="104"/>
      <c r="K41" s="79">
        <v>0</v>
      </c>
    </row>
    <row r="42" spans="2:11" ht="19.95" customHeight="1" x14ac:dyDescent="0.3">
      <c r="B42" s="5">
        <f>ROWS($A$36:A42)+200</f>
        <v>207</v>
      </c>
      <c r="C42" s="2" t="s">
        <v>306</v>
      </c>
      <c r="D42" s="59"/>
      <c r="E42" s="97">
        <v>1</v>
      </c>
      <c r="F42" s="98">
        <v>2</v>
      </c>
      <c r="G42" s="103">
        <v>1</v>
      </c>
      <c r="H42" s="104"/>
      <c r="I42" s="79">
        <v>0</v>
      </c>
      <c r="J42" s="104"/>
      <c r="K42" s="79">
        <v>0</v>
      </c>
    </row>
    <row r="43" spans="2:11" ht="19.95" customHeight="1" x14ac:dyDescent="0.3">
      <c r="B43" s="5">
        <f>ROWS($A$36:A43)+200</f>
        <v>208</v>
      </c>
      <c r="C43" s="2" t="s">
        <v>307</v>
      </c>
      <c r="D43" s="59"/>
      <c r="E43" s="97">
        <v>1</v>
      </c>
      <c r="F43" s="98">
        <v>1</v>
      </c>
      <c r="G43" s="103">
        <v>1</v>
      </c>
      <c r="H43" s="104"/>
      <c r="I43" s="79">
        <v>0</v>
      </c>
      <c r="J43" s="104"/>
      <c r="K43" s="79">
        <v>0</v>
      </c>
    </row>
    <row r="44" spans="2:11" ht="19.95" customHeight="1" x14ac:dyDescent="0.3">
      <c r="B44" s="5">
        <f>ROWS($A$36:A44)+200</f>
        <v>209</v>
      </c>
      <c r="C44" s="2" t="s">
        <v>309</v>
      </c>
      <c r="D44" s="59"/>
      <c r="E44" s="97">
        <v>1</v>
      </c>
      <c r="F44" s="98">
        <v>1</v>
      </c>
      <c r="G44" s="103">
        <v>1</v>
      </c>
      <c r="H44" s="104"/>
      <c r="I44" s="79">
        <v>0</v>
      </c>
      <c r="J44" s="104"/>
      <c r="K44" s="79">
        <v>0</v>
      </c>
    </row>
    <row r="45" spans="2:11" ht="19.95" customHeight="1" x14ac:dyDescent="0.3">
      <c r="B45" s="5">
        <f>ROWS($A$36:A45)+200</f>
        <v>210</v>
      </c>
      <c r="C45" s="2" t="s">
        <v>310</v>
      </c>
      <c r="D45" s="59"/>
      <c r="E45" s="97">
        <v>1</v>
      </c>
      <c r="F45" s="98">
        <v>4</v>
      </c>
      <c r="G45" s="103">
        <v>1</v>
      </c>
      <c r="H45" s="104"/>
      <c r="I45" s="79">
        <v>0</v>
      </c>
      <c r="J45" s="104"/>
      <c r="K45" s="79">
        <v>0</v>
      </c>
    </row>
    <row r="46" spans="2:11" ht="19.95" customHeight="1" x14ac:dyDescent="0.3">
      <c r="B46" s="5">
        <f>ROWS($A$36:A46)+200</f>
        <v>211</v>
      </c>
      <c r="C46" s="2" t="s">
        <v>308</v>
      </c>
      <c r="D46" s="59"/>
      <c r="E46" s="97">
        <v>1</v>
      </c>
      <c r="F46" s="98">
        <v>1</v>
      </c>
      <c r="G46" s="103">
        <v>1</v>
      </c>
      <c r="H46" s="104"/>
      <c r="I46" s="79">
        <v>0</v>
      </c>
      <c r="J46" s="104"/>
      <c r="K46" s="79">
        <v>0</v>
      </c>
    </row>
    <row r="47" spans="2:11" ht="19.95" customHeight="1" x14ac:dyDescent="0.3">
      <c r="B47" s="5">
        <f>ROWS($A$36:A47)+200</f>
        <v>212</v>
      </c>
      <c r="C47" s="2"/>
      <c r="D47" s="59"/>
      <c r="E47" s="97">
        <v>1</v>
      </c>
      <c r="F47" s="98">
        <v>1</v>
      </c>
      <c r="G47" s="103">
        <v>1</v>
      </c>
      <c r="H47" s="104"/>
      <c r="I47" s="79">
        <v>0</v>
      </c>
      <c r="J47" s="104"/>
      <c r="K47" s="79">
        <v>0</v>
      </c>
    </row>
    <row r="48" spans="2:11" ht="19.95" customHeight="1" x14ac:dyDescent="0.3">
      <c r="B48" s="5">
        <f>ROWS($A$36:A48)+200</f>
        <v>213</v>
      </c>
      <c r="C48" s="2"/>
      <c r="D48" s="59"/>
      <c r="E48" s="97">
        <v>1</v>
      </c>
      <c r="F48" s="98">
        <v>1</v>
      </c>
      <c r="G48" s="103">
        <v>1</v>
      </c>
      <c r="H48" s="104"/>
      <c r="I48" s="79">
        <v>0</v>
      </c>
      <c r="J48" s="104"/>
      <c r="K48" s="79">
        <v>0</v>
      </c>
    </row>
    <row r="49" spans="2:11" ht="19.95" customHeight="1" x14ac:dyDescent="0.3">
      <c r="B49" s="13" t="s">
        <v>19</v>
      </c>
      <c r="C49" s="14" t="s">
        <v>20</v>
      </c>
      <c r="D49" s="14"/>
      <c r="E49" s="88"/>
      <c r="F49" s="88"/>
      <c r="G49" s="89">
        <f>$G$65</f>
        <v>0.06</v>
      </c>
      <c r="H49" s="90"/>
      <c r="I49" s="91">
        <f>SUMPRODUCT($I36:$I48,$F$36:$F$48)*$G$49</f>
        <v>0</v>
      </c>
      <c r="J49" s="90"/>
      <c r="K49" s="91">
        <f>SUMPRODUCT($K36:$K48,$F$36:$F$48)*$G$49</f>
        <v>0</v>
      </c>
    </row>
    <row r="50" spans="2:11" customFormat="1" ht="30" customHeight="1" x14ac:dyDescent="0.3">
      <c r="B50" s="28" t="s">
        <v>42</v>
      </c>
      <c r="C50" s="27"/>
      <c r="D50" s="27"/>
      <c r="E50" s="105"/>
      <c r="F50" s="105"/>
      <c r="G50" s="106"/>
      <c r="H50" s="107"/>
      <c r="I50" s="108"/>
      <c r="J50" s="107"/>
      <c r="K50" s="108"/>
    </row>
    <row r="51" spans="2:11" ht="19.95" customHeight="1" x14ac:dyDescent="0.3">
      <c r="B51" s="5">
        <f>ROWS($A$51:A51)+330</f>
        <v>331</v>
      </c>
      <c r="C51" s="31"/>
      <c r="D51" s="62"/>
      <c r="E51" s="97">
        <v>1</v>
      </c>
      <c r="F51" s="98">
        <v>1</v>
      </c>
      <c r="G51" s="103">
        <v>0</v>
      </c>
      <c r="H51" s="104"/>
      <c r="I51" s="79">
        <v>0</v>
      </c>
      <c r="J51" s="104"/>
      <c r="K51" s="79">
        <v>0</v>
      </c>
    </row>
    <row r="52" spans="2:11" ht="19.95" customHeight="1" x14ac:dyDescent="0.3">
      <c r="B52" s="5">
        <f>ROWS($A$51:A52)+330</f>
        <v>332</v>
      </c>
      <c r="C52" s="31"/>
      <c r="D52" s="62"/>
      <c r="E52" s="97">
        <v>1</v>
      </c>
      <c r="F52" s="98">
        <v>1</v>
      </c>
      <c r="G52" s="103">
        <v>0</v>
      </c>
      <c r="H52" s="104"/>
      <c r="I52" s="79">
        <v>0</v>
      </c>
      <c r="J52" s="104"/>
      <c r="K52" s="79">
        <v>0</v>
      </c>
    </row>
    <row r="53" spans="2:11" ht="19.95" customHeight="1" x14ac:dyDescent="0.3">
      <c r="B53" s="5">
        <f>ROWS($A$51:A53)+330</f>
        <v>333</v>
      </c>
      <c r="C53" s="31"/>
      <c r="D53" s="62"/>
      <c r="E53" s="97">
        <v>1</v>
      </c>
      <c r="F53" s="98">
        <v>1</v>
      </c>
      <c r="G53" s="103">
        <v>0</v>
      </c>
      <c r="H53" s="104"/>
      <c r="I53" s="79">
        <v>0</v>
      </c>
      <c r="J53" s="104"/>
      <c r="K53" s="79">
        <v>0</v>
      </c>
    </row>
    <row r="54" spans="2:11" ht="19.95" customHeight="1" x14ac:dyDescent="0.3">
      <c r="B54" s="5">
        <f>ROWS($A$51:A54)+330</f>
        <v>334</v>
      </c>
      <c r="C54" s="31"/>
      <c r="D54" s="62"/>
      <c r="E54" s="97">
        <v>1</v>
      </c>
      <c r="F54" s="98">
        <v>1</v>
      </c>
      <c r="G54" s="103">
        <v>0</v>
      </c>
      <c r="H54" s="104"/>
      <c r="I54" s="79">
        <v>0</v>
      </c>
      <c r="J54" s="104"/>
      <c r="K54" s="79">
        <v>0</v>
      </c>
    </row>
    <row r="55" spans="2:11" ht="19.95" customHeight="1" x14ac:dyDescent="0.3">
      <c r="B55" s="5">
        <f>ROWS($A$51:A55)+330</f>
        <v>335</v>
      </c>
      <c r="C55" s="31"/>
      <c r="D55" s="62"/>
      <c r="E55" s="97">
        <v>1</v>
      </c>
      <c r="F55" s="98">
        <v>1</v>
      </c>
      <c r="G55" s="103">
        <v>0</v>
      </c>
      <c r="H55" s="104"/>
      <c r="I55" s="79">
        <v>0</v>
      </c>
      <c r="J55" s="104"/>
      <c r="K55" s="79">
        <v>0</v>
      </c>
    </row>
    <row r="56" spans="2:11" ht="19.95" customHeight="1" x14ac:dyDescent="0.3">
      <c r="B56" s="5">
        <f>ROWS($A$51:A56)+330</f>
        <v>336</v>
      </c>
      <c r="C56" s="31"/>
      <c r="D56" s="62"/>
      <c r="E56" s="97">
        <v>1</v>
      </c>
      <c r="F56" s="98">
        <v>1</v>
      </c>
      <c r="G56" s="103">
        <v>0</v>
      </c>
      <c r="H56" s="104"/>
      <c r="I56" s="79">
        <v>0</v>
      </c>
      <c r="J56" s="104"/>
      <c r="K56" s="79">
        <v>0</v>
      </c>
    </row>
    <row r="57" spans="2:11" ht="19.95" customHeight="1" x14ac:dyDescent="0.3">
      <c r="B57" s="5">
        <f>ROWS($A$51:A57)+330</f>
        <v>337</v>
      </c>
      <c r="C57" s="31"/>
      <c r="D57" s="62"/>
      <c r="E57" s="97">
        <v>1</v>
      </c>
      <c r="F57" s="98">
        <v>1</v>
      </c>
      <c r="G57" s="103">
        <v>0</v>
      </c>
      <c r="H57" s="104"/>
      <c r="I57" s="79">
        <v>0</v>
      </c>
      <c r="J57" s="104"/>
      <c r="K57" s="79">
        <v>0</v>
      </c>
    </row>
    <row r="58" spans="2:11" customFormat="1" ht="30" customHeight="1" x14ac:dyDescent="0.3">
      <c r="B58" s="28" t="s">
        <v>2</v>
      </c>
      <c r="C58" s="27"/>
      <c r="D58" s="27"/>
      <c r="E58" s="105"/>
      <c r="F58" s="105"/>
      <c r="G58" s="106"/>
      <c r="H58" s="107"/>
      <c r="I58" s="108"/>
      <c r="J58" s="107"/>
      <c r="K58" s="108"/>
    </row>
    <row r="59" spans="2:11" ht="19.95" customHeight="1" x14ac:dyDescent="0.3">
      <c r="B59" s="5">
        <f>ROWS($A$59:A59)+400</f>
        <v>401</v>
      </c>
      <c r="C59" s="2" t="s">
        <v>30</v>
      </c>
      <c r="D59" s="59"/>
      <c r="E59" s="97">
        <v>1</v>
      </c>
      <c r="F59" s="98">
        <f>D66</f>
        <v>20</v>
      </c>
      <c r="G59" s="103">
        <f>$G$66</f>
        <v>0.02</v>
      </c>
      <c r="H59" s="104"/>
      <c r="I59" s="79">
        <v>0</v>
      </c>
      <c r="J59" s="104"/>
      <c r="K59" s="79">
        <v>0</v>
      </c>
    </row>
    <row r="60" spans="2:11" ht="19.95" customHeight="1" x14ac:dyDescent="0.3">
      <c r="B60" s="5">
        <f>ROWS($A$59:A60)+400</f>
        <v>402</v>
      </c>
      <c r="C60" s="33"/>
      <c r="D60" s="8"/>
      <c r="E60" s="97">
        <v>1</v>
      </c>
      <c r="F60" s="98">
        <f t="shared" ref="F60" si="0">D68</f>
        <v>0</v>
      </c>
      <c r="G60" s="103">
        <v>0</v>
      </c>
      <c r="H60" s="104"/>
      <c r="I60" s="79">
        <v>0</v>
      </c>
      <c r="J60" s="104"/>
      <c r="K60" s="79">
        <v>0</v>
      </c>
    </row>
    <row r="61" spans="2:11" s="37" customFormat="1" ht="30" customHeight="1" x14ac:dyDescent="0.3">
      <c r="B61" s="139" t="s">
        <v>29</v>
      </c>
      <c r="C61" s="36"/>
      <c r="D61" s="36"/>
      <c r="E61" s="109"/>
      <c r="F61" s="109"/>
      <c r="G61" s="110"/>
      <c r="H61" s="111"/>
      <c r="I61" s="112"/>
      <c r="J61" s="111"/>
      <c r="K61" s="112"/>
    </row>
    <row r="62" spans="2:11" ht="19.95" customHeight="1" x14ac:dyDescent="0.3">
      <c r="B62" s="140">
        <f>ROWS($A$62:A62)+500</f>
        <v>501</v>
      </c>
      <c r="C62" s="32" t="s">
        <v>281</v>
      </c>
      <c r="D62" s="9">
        <v>1</v>
      </c>
      <c r="E62" s="113"/>
      <c r="F62" s="117">
        <f t="shared" ref="F62:F66" si="1">D62</f>
        <v>1</v>
      </c>
      <c r="G62" s="114">
        <v>0.84</v>
      </c>
      <c r="H62" s="113"/>
      <c r="I62" s="115">
        <f>I13</f>
        <v>0</v>
      </c>
      <c r="J62" s="113"/>
      <c r="K62" s="115">
        <f>K13</f>
        <v>0</v>
      </c>
    </row>
    <row r="63" spans="2:11" ht="19.95" customHeight="1" x14ac:dyDescent="0.3">
      <c r="B63" s="140">
        <f>ROWS($A$62:A63)+500</f>
        <v>502</v>
      </c>
      <c r="C63" s="2" t="s">
        <v>56</v>
      </c>
      <c r="D63" s="63">
        <v>4</v>
      </c>
      <c r="E63" s="116"/>
      <c r="F63" s="117">
        <f t="shared" si="1"/>
        <v>4</v>
      </c>
      <c r="G63" s="118">
        <v>0.02</v>
      </c>
      <c r="H63" s="116"/>
      <c r="I63" s="119">
        <f>I19</f>
        <v>0</v>
      </c>
      <c r="J63" s="116"/>
      <c r="K63" s="119">
        <f>K19*$E$19</f>
        <v>0</v>
      </c>
    </row>
    <row r="64" spans="2:11" ht="19.95" customHeight="1" x14ac:dyDescent="0.3">
      <c r="B64" s="140">
        <f>ROWS($A$62:A64)+500</f>
        <v>503</v>
      </c>
      <c r="C64" s="2" t="s">
        <v>21</v>
      </c>
      <c r="D64" s="59">
        <v>1</v>
      </c>
      <c r="E64" s="116"/>
      <c r="F64" s="117">
        <f t="shared" si="1"/>
        <v>1</v>
      </c>
      <c r="G64" s="118">
        <v>0.06</v>
      </c>
      <c r="H64" s="116"/>
      <c r="I64" s="121">
        <f>I27</f>
        <v>0</v>
      </c>
      <c r="J64" s="116"/>
      <c r="K64" s="121">
        <f>K27</f>
        <v>0</v>
      </c>
    </row>
    <row r="65" spans="2:11" ht="19.95" customHeight="1" x14ac:dyDescent="0.3">
      <c r="B65" s="140">
        <f>ROWS($A$62:A65)+500</f>
        <v>504</v>
      </c>
      <c r="C65" s="2" t="s">
        <v>282</v>
      </c>
      <c r="D65" s="59">
        <v>1</v>
      </c>
      <c r="E65" s="116"/>
      <c r="F65" s="117">
        <f t="shared" si="1"/>
        <v>1</v>
      </c>
      <c r="G65" s="118">
        <v>0.06</v>
      </c>
      <c r="H65" s="116"/>
      <c r="I65" s="121">
        <f>I49</f>
        <v>0</v>
      </c>
      <c r="J65" s="116"/>
      <c r="K65" s="121">
        <f>K49</f>
        <v>0</v>
      </c>
    </row>
    <row r="66" spans="2:11" ht="19.95" customHeight="1" x14ac:dyDescent="0.3">
      <c r="B66" s="140">
        <f>ROWS($A$62:A66)+500</f>
        <v>505</v>
      </c>
      <c r="C66" s="2" t="s">
        <v>31</v>
      </c>
      <c r="D66" s="64">
        <v>20</v>
      </c>
      <c r="E66" s="116"/>
      <c r="F66" s="117">
        <f t="shared" si="1"/>
        <v>20</v>
      </c>
      <c r="G66" s="118">
        <v>0.02</v>
      </c>
      <c r="H66" s="116"/>
      <c r="I66" s="119">
        <f>I59*$F66</f>
        <v>0</v>
      </c>
      <c r="J66" s="116"/>
      <c r="K66" s="119">
        <f>K59*$F66</f>
        <v>0</v>
      </c>
    </row>
    <row r="67" spans="2:11" ht="19.95" customHeight="1" x14ac:dyDescent="0.3">
      <c r="B67" s="140">
        <f>ROWS($A$62:A67)+500</f>
        <v>506</v>
      </c>
      <c r="C67" s="141" t="s">
        <v>284</v>
      </c>
      <c r="D67" s="59"/>
      <c r="E67" s="116"/>
      <c r="F67" s="117"/>
      <c r="G67" s="118">
        <f>SUM(G62:G66)</f>
        <v>1</v>
      </c>
      <c r="H67" s="116"/>
      <c r="I67" s="120">
        <f>SUMPRODUCT(I62:I63,$G62:$G63,$F62:$F63)+I64+I65+I66*G66</f>
        <v>0</v>
      </c>
      <c r="J67" s="116"/>
      <c r="K67" s="120">
        <f>SUMPRODUCT(K62:K63,$G62:$G63,$F62:$F63)+K64+K65+K66*G66</f>
        <v>0</v>
      </c>
    </row>
    <row r="69" spans="2:11" s="12" customFormat="1" ht="25.2" customHeight="1" x14ac:dyDescent="0.3">
      <c r="B69" s="47" t="s">
        <v>26</v>
      </c>
      <c r="C69" s="57"/>
      <c r="D69" s="164"/>
      <c r="E69" s="164"/>
      <c r="F69" s="164"/>
      <c r="G69" s="165"/>
      <c r="H69" s="166" t="s">
        <v>286</v>
      </c>
      <c r="I69" s="166"/>
      <c r="J69" s="166" t="s">
        <v>285</v>
      </c>
      <c r="K69" s="166"/>
    </row>
    <row r="70" spans="2:11" ht="45" customHeight="1" x14ac:dyDescent="0.3">
      <c r="B70" s="48"/>
      <c r="C70" s="25"/>
      <c r="D70" s="25"/>
      <c r="E70" s="25"/>
      <c r="F70" s="25"/>
      <c r="G70" s="55"/>
      <c r="H70" s="51" t="s">
        <v>25</v>
      </c>
      <c r="I70" s="52"/>
      <c r="J70" s="51" t="s">
        <v>25</v>
      </c>
      <c r="K70" s="52"/>
    </row>
    <row r="71" spans="2:11" ht="45" customHeight="1" x14ac:dyDescent="0.3">
      <c r="B71" s="49"/>
      <c r="C71" s="50"/>
      <c r="D71" s="50"/>
      <c r="E71" s="50"/>
      <c r="F71" s="50"/>
      <c r="G71" s="56"/>
      <c r="H71" s="53" t="s">
        <v>12</v>
      </c>
      <c r="I71" s="54"/>
      <c r="J71" s="53" t="s">
        <v>12</v>
      </c>
      <c r="K71" s="54"/>
    </row>
    <row r="73" spans="2:11" ht="30" customHeight="1" x14ac:dyDescent="0.3">
      <c r="B73" s="15" t="s">
        <v>7</v>
      </c>
      <c r="C73" s="16" t="s">
        <v>6</v>
      </c>
      <c r="D73" s="8"/>
      <c r="E73" s="8"/>
      <c r="F73" s="8"/>
      <c r="G73" s="17"/>
      <c r="H73" s="26" t="s">
        <v>8</v>
      </c>
      <c r="I73" s="18"/>
      <c r="J73" s="155"/>
      <c r="K73" s="156"/>
    </row>
    <row r="74" spans="2:11" ht="30" customHeight="1" x14ac:dyDescent="0.3">
      <c r="B74" s="19"/>
      <c r="C74" s="20"/>
      <c r="G74" s="21"/>
      <c r="H74" s="26" t="s">
        <v>9</v>
      </c>
      <c r="I74" s="18"/>
      <c r="J74" s="155"/>
      <c r="K74" s="156"/>
    </row>
    <row r="75" spans="2:11" ht="30" customHeight="1" x14ac:dyDescent="0.3">
      <c r="B75" s="19"/>
      <c r="C75" s="20"/>
      <c r="G75" s="21"/>
      <c r="H75" s="26" t="s">
        <v>24</v>
      </c>
      <c r="I75" s="18"/>
      <c r="J75" s="34"/>
      <c r="K75" s="35"/>
    </row>
    <row r="76" spans="2:11" ht="30" customHeight="1" x14ac:dyDescent="0.3">
      <c r="B76" s="19"/>
      <c r="C76" s="20"/>
      <c r="G76" s="21"/>
      <c r="H76" s="26" t="s">
        <v>22</v>
      </c>
      <c r="I76" s="18"/>
      <c r="J76" s="155"/>
      <c r="K76" s="156"/>
    </row>
    <row r="77" spans="2:11" ht="30" customHeight="1" x14ac:dyDescent="0.3">
      <c r="B77" s="19"/>
      <c r="C77" s="20"/>
      <c r="G77" s="21"/>
      <c r="H77" s="26" t="s">
        <v>23</v>
      </c>
      <c r="I77" s="18"/>
      <c r="J77" s="155"/>
      <c r="K77" s="156"/>
    </row>
    <row r="78" spans="2:11" ht="30" customHeight="1" x14ac:dyDescent="0.3">
      <c r="B78" s="19"/>
      <c r="C78" s="20"/>
      <c r="G78" s="21"/>
      <c r="H78" s="26" t="s">
        <v>10</v>
      </c>
      <c r="I78" s="18"/>
      <c r="J78" s="34"/>
      <c r="K78" s="35"/>
    </row>
    <row r="79" spans="2:11" ht="45" customHeight="1" x14ac:dyDescent="0.3">
      <c r="B79" s="22"/>
      <c r="C79" s="23"/>
      <c r="D79" s="9"/>
      <c r="E79" s="9"/>
      <c r="F79" s="9"/>
      <c r="G79" s="24"/>
      <c r="H79" s="26" t="s">
        <v>11</v>
      </c>
      <c r="I79" s="18"/>
      <c r="J79" s="155"/>
      <c r="K79" s="156"/>
    </row>
  </sheetData>
  <sheetProtection algorithmName="SHA-512" hashValue="7jF3kyB5VZFbi9wUyt3sNGAgBLdTT/6FWfpS8N8Y8IZA1KBDNqvhQ/YC0GEqgNYZgmQlgPZ9iOIUSUjs5Y90Tg==" saltValue="5ymPyzaUft4WRcy2XKCs4g==" spinCount="100000" sheet="1" objects="1" scenarios="1"/>
  <protectedRanges>
    <protectedRange sqref="D3 H6:K9 H13:K13 J14:J18 H19:K19 H14:H18 H21:K22 J23:J24 H25:K26 H23:H24 H29:K34 C30:D34 C29 D29 H36:K48 H51:K57 C51:D57 H59:K60 H70:K71 J73:K79" name="טווח1"/>
  </protectedRanges>
  <mergeCells count="34">
    <mergeCell ref="B7:G7"/>
    <mergeCell ref="H7:I7"/>
    <mergeCell ref="J7:K7"/>
    <mergeCell ref="B1:K1"/>
    <mergeCell ref="B3:C3"/>
    <mergeCell ref="D3:G3"/>
    <mergeCell ref="H3:I3"/>
    <mergeCell ref="J3:K3"/>
    <mergeCell ref="B4:G4"/>
    <mergeCell ref="H4:I4"/>
    <mergeCell ref="J4:K4"/>
    <mergeCell ref="H5:I5"/>
    <mergeCell ref="J5:K5"/>
    <mergeCell ref="B6:G6"/>
    <mergeCell ref="H6:I6"/>
    <mergeCell ref="J6:K6"/>
    <mergeCell ref="B10:G10"/>
    <mergeCell ref="H10:I10"/>
    <mergeCell ref="J10:K10"/>
    <mergeCell ref="B12:D12"/>
    <mergeCell ref="B8:G8"/>
    <mergeCell ref="H8:I8"/>
    <mergeCell ref="J8:K8"/>
    <mergeCell ref="B9:G9"/>
    <mergeCell ref="H9:I9"/>
    <mergeCell ref="J9:K9"/>
    <mergeCell ref="J76:K76"/>
    <mergeCell ref="J77:K77"/>
    <mergeCell ref="J79:K79"/>
    <mergeCell ref="D69:G69"/>
    <mergeCell ref="H69:I69"/>
    <mergeCell ref="J69:K69"/>
    <mergeCell ref="J73:K73"/>
    <mergeCell ref="J74:K74"/>
  </mergeCells>
  <conditionalFormatting sqref="G67">
    <cfRule type="cellIs" dxfId="1" priority="1" operator="notEqual">
      <formula>1</formula>
    </cfRule>
  </conditionalFormatting>
  <dataValidations count="2">
    <dataValidation type="decimal" allowBlank="1" showInputMessage="1" showErrorMessage="1" sqref="I13:I19 K13:K19 K21:K22 I21:I22 K25:K27 I25:I27 K36:K48 I36:I48" xr:uid="{00000000-0002-0000-0700-000000000000}">
      <formula1>0</formula1>
      <formula2>100000</formula2>
    </dataValidation>
    <dataValidation type="decimal" allowBlank="1" showInputMessage="1" showErrorMessage="1" sqref="K49 I49 K29:K34 I29:I34 I51:I57 K51:K57 I59:I60 K59:K60" xr:uid="{00000000-0002-0000-0700-000001000000}">
      <formula1>0</formula1>
      <formula2>10000</formula2>
    </dataValidation>
  </dataValidations>
  <hyperlinks>
    <hyperlink ref="B1:K1" location="'הצעת מחיר '!A1" display="טופס הצעת מחיר לאספקת כסאות גלגלים ממונעים ואחזקתם" xr:uid="{00000000-0004-0000-0700-000000000000}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158"/>
  <sheetViews>
    <sheetView showGridLines="0" rightToLeft="1" zoomScale="70" zoomScaleNormal="7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K18" sqref="K18"/>
    </sheetView>
  </sheetViews>
  <sheetFormatPr defaultColWidth="8.77734375" defaultRowHeight="14.4" x14ac:dyDescent="0.3"/>
  <cols>
    <col min="1" max="1" width="1.21875" style="1" customWidth="1"/>
    <col min="2" max="2" width="4.44140625" style="1" customWidth="1"/>
    <col min="3" max="3" width="33" style="1" customWidth="1"/>
    <col min="4" max="4" width="25.6640625" style="1" customWidth="1"/>
    <col min="5" max="6" width="6.6640625" style="1" customWidth="1"/>
    <col min="7" max="7" width="6.6640625" style="7" customWidth="1"/>
    <col min="8" max="11" width="12.6640625" style="1" customWidth="1"/>
    <col min="12" max="12" width="8.77734375" style="1"/>
    <col min="13" max="20" width="4.21875" style="1" customWidth="1"/>
    <col min="21" max="16384" width="8.77734375" style="1"/>
  </cols>
  <sheetData>
    <row r="1" spans="2:11" ht="23.4" x14ac:dyDescent="0.3">
      <c r="B1" s="174" t="s">
        <v>57</v>
      </c>
      <c r="C1" s="174"/>
      <c r="D1" s="174"/>
      <c r="E1" s="174"/>
      <c r="F1" s="174"/>
      <c r="G1" s="174"/>
      <c r="H1" s="174"/>
      <c r="I1" s="174"/>
      <c r="J1" s="174"/>
      <c r="K1" s="174"/>
    </row>
    <row r="3" spans="2:11" s="12" customFormat="1" ht="25.2" customHeight="1" x14ac:dyDescent="0.3">
      <c r="B3" s="157" t="s">
        <v>65</v>
      </c>
      <c r="C3" s="158"/>
      <c r="D3" s="175"/>
      <c r="E3" s="175"/>
      <c r="F3" s="175"/>
      <c r="G3" s="176"/>
      <c r="H3" s="177" t="s">
        <v>158</v>
      </c>
      <c r="I3" s="177"/>
      <c r="J3" s="177" t="s">
        <v>158</v>
      </c>
      <c r="K3" s="177"/>
    </row>
    <row r="4" spans="2:11" ht="40.5" customHeight="1" x14ac:dyDescent="0.3">
      <c r="B4" s="178"/>
      <c r="C4" s="179"/>
      <c r="D4" s="179"/>
      <c r="E4" s="179"/>
      <c r="F4" s="179"/>
      <c r="G4" s="180"/>
      <c r="H4" s="181" t="s">
        <v>311</v>
      </c>
      <c r="I4" s="181"/>
      <c r="J4" s="181" t="s">
        <v>311</v>
      </c>
      <c r="K4" s="181"/>
    </row>
    <row r="5" spans="2:11" ht="22.95" customHeight="1" x14ac:dyDescent="0.3">
      <c r="B5" s="44"/>
      <c r="C5" s="38"/>
      <c r="D5" s="38"/>
      <c r="E5" s="38"/>
      <c r="F5" s="38"/>
      <c r="G5" s="45"/>
      <c r="H5" s="182" t="s">
        <v>73</v>
      </c>
      <c r="I5" s="182"/>
      <c r="J5" s="182" t="s">
        <v>149</v>
      </c>
      <c r="K5" s="182"/>
    </row>
    <row r="6" spans="2:11" s="12" customFormat="1" ht="25.95" customHeight="1" x14ac:dyDescent="0.3">
      <c r="B6" s="167" t="s">
        <v>60</v>
      </c>
      <c r="C6" s="168"/>
      <c r="D6" s="168"/>
      <c r="E6" s="168"/>
      <c r="F6" s="168"/>
      <c r="G6" s="169"/>
      <c r="H6" s="170"/>
      <c r="I6" s="170"/>
      <c r="J6" s="170"/>
      <c r="K6" s="170"/>
    </row>
    <row r="7" spans="2:11" s="12" customFormat="1" ht="25.95" customHeight="1" x14ac:dyDescent="0.3">
      <c r="B7" s="167" t="s">
        <v>61</v>
      </c>
      <c r="C7" s="168"/>
      <c r="D7" s="168"/>
      <c r="E7" s="168"/>
      <c r="F7" s="168"/>
      <c r="G7" s="169"/>
      <c r="H7" s="170"/>
      <c r="I7" s="170"/>
      <c r="J7" s="170"/>
      <c r="K7" s="170"/>
    </row>
    <row r="8" spans="2:11" s="12" customFormat="1" ht="25.95" customHeight="1" x14ac:dyDescent="0.3">
      <c r="B8" s="167" t="s">
        <v>62</v>
      </c>
      <c r="C8" s="168"/>
      <c r="D8" s="168"/>
      <c r="E8" s="168"/>
      <c r="F8" s="168"/>
      <c r="G8" s="169"/>
      <c r="H8" s="170"/>
      <c r="I8" s="170"/>
      <c r="J8" s="170"/>
      <c r="K8" s="170"/>
    </row>
    <row r="9" spans="2:11" s="12" customFormat="1" ht="25.95" customHeight="1" x14ac:dyDescent="0.3">
      <c r="B9" s="167" t="s">
        <v>63</v>
      </c>
      <c r="C9" s="168"/>
      <c r="D9" s="168"/>
      <c r="E9" s="168"/>
      <c r="F9" s="168"/>
      <c r="G9" s="169"/>
      <c r="H9" s="170"/>
      <c r="I9" s="170"/>
      <c r="J9" s="170"/>
      <c r="K9" s="170"/>
    </row>
    <row r="10" spans="2:11" s="12" customFormat="1" ht="25.95" customHeight="1" x14ac:dyDescent="0.3">
      <c r="B10" s="167" t="s">
        <v>64</v>
      </c>
      <c r="C10" s="168"/>
      <c r="D10" s="168"/>
      <c r="E10" s="168"/>
      <c r="F10" s="168"/>
      <c r="G10" s="169"/>
      <c r="H10" s="171">
        <v>36</v>
      </c>
      <c r="I10" s="171"/>
      <c r="J10" s="171">
        <f>$H$10</f>
        <v>36</v>
      </c>
      <c r="K10" s="171"/>
    </row>
    <row r="11" spans="2:11" s="12" customFormat="1" ht="13.95" customHeight="1" thickBot="1" x14ac:dyDescent="0.35"/>
    <row r="12" spans="2:11" s="25" customFormat="1" ht="30" customHeight="1" thickBot="1" x14ac:dyDescent="0.35">
      <c r="B12" s="172" t="s">
        <v>1</v>
      </c>
      <c r="C12" s="173"/>
      <c r="D12" s="173"/>
      <c r="E12" s="65" t="s">
        <v>5</v>
      </c>
      <c r="F12" s="66" t="s">
        <v>41</v>
      </c>
      <c r="G12" s="67" t="s">
        <v>27</v>
      </c>
      <c r="H12" s="68" t="s">
        <v>0</v>
      </c>
      <c r="I12" s="69" t="s">
        <v>28</v>
      </c>
      <c r="J12" s="68" t="s">
        <v>0</v>
      </c>
      <c r="K12" s="69" t="s">
        <v>28</v>
      </c>
    </row>
    <row r="13" spans="2:11" ht="19.95" customHeight="1" x14ac:dyDescent="0.3">
      <c r="B13" s="42">
        <v>1</v>
      </c>
      <c r="C13" s="40" t="s">
        <v>69</v>
      </c>
      <c r="D13" s="58"/>
      <c r="E13" s="70">
        <v>1</v>
      </c>
      <c r="F13" s="71">
        <v>1</v>
      </c>
      <c r="G13" s="72">
        <f>$G$141</f>
        <v>0.84</v>
      </c>
      <c r="H13" s="73"/>
      <c r="I13" s="74">
        <v>0</v>
      </c>
      <c r="J13" s="73"/>
      <c r="K13" s="74">
        <v>0</v>
      </c>
    </row>
    <row r="14" spans="2:11" ht="19.95" customHeight="1" x14ac:dyDescent="0.3">
      <c r="B14" s="43"/>
      <c r="C14" s="142" t="s">
        <v>66</v>
      </c>
      <c r="D14" s="59"/>
      <c r="E14" s="75"/>
      <c r="F14" s="76"/>
      <c r="G14" s="77"/>
      <c r="H14" s="78"/>
      <c r="I14" s="41"/>
      <c r="J14" s="78"/>
      <c r="K14" s="41"/>
    </row>
    <row r="15" spans="2:11" ht="19.95" customHeight="1" x14ac:dyDescent="0.3">
      <c r="B15" s="43"/>
      <c r="C15" s="142" t="s">
        <v>74</v>
      </c>
      <c r="D15" s="59"/>
      <c r="E15" s="75"/>
      <c r="F15" s="76"/>
      <c r="G15" s="77"/>
      <c r="H15" s="78"/>
      <c r="I15" s="41"/>
      <c r="J15" s="78"/>
      <c r="K15" s="41"/>
    </row>
    <row r="16" spans="2:11" ht="19.95" customHeight="1" x14ac:dyDescent="0.3">
      <c r="B16" s="43"/>
      <c r="C16" s="142" t="s">
        <v>72</v>
      </c>
      <c r="D16" s="59"/>
      <c r="E16" s="75"/>
      <c r="F16" s="76"/>
      <c r="G16" s="77"/>
      <c r="H16" s="78"/>
      <c r="I16" s="41"/>
      <c r="J16" s="78"/>
      <c r="K16" s="41"/>
    </row>
    <row r="17" spans="2:11" ht="19.95" customHeight="1" x14ac:dyDescent="0.3">
      <c r="B17" s="43"/>
      <c r="C17" s="142" t="s">
        <v>67</v>
      </c>
      <c r="D17" s="59"/>
      <c r="E17" s="75"/>
      <c r="F17" s="76"/>
      <c r="G17" s="77"/>
      <c r="H17" s="78"/>
      <c r="I17" s="41"/>
      <c r="J17" s="78"/>
      <c r="K17" s="41"/>
    </row>
    <row r="18" spans="2:11" ht="19.95" customHeight="1" x14ac:dyDescent="0.3">
      <c r="B18" s="43"/>
      <c r="C18" s="142" t="s">
        <v>68</v>
      </c>
      <c r="D18" s="59"/>
      <c r="E18" s="75"/>
      <c r="F18" s="76"/>
      <c r="G18" s="77"/>
      <c r="H18" s="78"/>
      <c r="I18" s="41"/>
      <c r="J18" s="78"/>
      <c r="K18" s="41"/>
    </row>
    <row r="19" spans="2:11" ht="19.95" customHeight="1" x14ac:dyDescent="0.3">
      <c r="B19" s="43"/>
      <c r="C19" s="142" t="s">
        <v>70</v>
      </c>
      <c r="D19" s="59"/>
      <c r="E19" s="75"/>
      <c r="F19" s="76"/>
      <c r="G19" s="77"/>
      <c r="H19" s="78"/>
      <c r="I19" s="41"/>
      <c r="J19" s="78"/>
      <c r="K19" s="41"/>
    </row>
    <row r="20" spans="2:11" ht="19.95" customHeight="1" x14ac:dyDescent="0.3">
      <c r="B20" s="5"/>
      <c r="C20" s="142" t="s">
        <v>71</v>
      </c>
      <c r="D20" s="59"/>
      <c r="E20" s="80"/>
      <c r="F20" s="81"/>
      <c r="G20" s="82"/>
      <c r="H20" s="78"/>
      <c r="I20" s="41"/>
      <c r="J20" s="78"/>
      <c r="K20" s="41"/>
    </row>
    <row r="21" spans="2:11" ht="19.95" customHeight="1" thickBot="1" x14ac:dyDescent="0.35">
      <c r="B21" s="3">
        <v>2</v>
      </c>
      <c r="C21" s="4" t="s">
        <v>18</v>
      </c>
      <c r="D21" s="60"/>
      <c r="E21" s="83">
        <v>1</v>
      </c>
      <c r="F21" s="84">
        <v>1</v>
      </c>
      <c r="G21" s="85">
        <f>$G$142</f>
        <v>0.02</v>
      </c>
      <c r="H21" s="86"/>
      <c r="I21" s="87">
        <v>0</v>
      </c>
      <c r="J21" s="86"/>
      <c r="K21" s="87">
        <v>0</v>
      </c>
    </row>
    <row r="22" spans="2:11" s="30" customFormat="1" ht="30" customHeight="1" x14ac:dyDescent="0.3">
      <c r="B22" s="28" t="s">
        <v>36</v>
      </c>
      <c r="C22" s="29"/>
      <c r="D22" s="29"/>
      <c r="E22" s="92"/>
      <c r="F22" s="93" t="s">
        <v>41</v>
      </c>
      <c r="G22" s="94"/>
      <c r="H22" s="95"/>
      <c r="I22" s="96"/>
      <c r="J22" s="95"/>
      <c r="K22" s="96"/>
    </row>
    <row r="23" spans="2:11" ht="19.95" customHeight="1" x14ac:dyDescent="0.3">
      <c r="B23" s="5">
        <f>ROWS($A$23:A23)+10</f>
        <v>11</v>
      </c>
      <c r="C23" s="6" t="s">
        <v>334</v>
      </c>
      <c r="D23" s="146" t="s">
        <v>335</v>
      </c>
      <c r="E23" s="97">
        <v>1</v>
      </c>
      <c r="F23" s="98">
        <v>2</v>
      </c>
      <c r="G23" s="99">
        <v>1</v>
      </c>
      <c r="H23" s="100"/>
      <c r="I23" s="79">
        <v>0</v>
      </c>
      <c r="J23" s="100"/>
      <c r="K23" s="79">
        <v>0</v>
      </c>
    </row>
    <row r="24" spans="2:11" ht="19.95" customHeight="1" x14ac:dyDescent="0.3">
      <c r="B24" s="5">
        <f>ROWS($A$23:A24)+10</f>
        <v>12</v>
      </c>
      <c r="C24" s="6" t="s">
        <v>340</v>
      </c>
      <c r="D24" s="59"/>
      <c r="E24" s="97">
        <v>1</v>
      </c>
      <c r="F24" s="98">
        <v>4</v>
      </c>
      <c r="G24" s="99">
        <v>1</v>
      </c>
      <c r="H24" s="100"/>
      <c r="I24" s="79">
        <v>0</v>
      </c>
      <c r="J24" s="100"/>
      <c r="K24" s="79">
        <v>0</v>
      </c>
    </row>
    <row r="25" spans="2:11" ht="19.95" customHeight="1" x14ac:dyDescent="0.3">
      <c r="B25" s="5">
        <f>ROWS($A$23:A25)+10</f>
        <v>13</v>
      </c>
      <c r="C25" s="6" t="s">
        <v>312</v>
      </c>
      <c r="D25" s="59"/>
      <c r="E25" s="97">
        <v>1</v>
      </c>
      <c r="F25" s="98">
        <v>10</v>
      </c>
      <c r="G25" s="99">
        <v>1</v>
      </c>
      <c r="H25" s="100"/>
      <c r="I25" s="79">
        <v>0</v>
      </c>
      <c r="J25" s="100"/>
      <c r="K25" s="79">
        <v>0</v>
      </c>
    </row>
    <row r="26" spans="2:11" ht="19.95" customHeight="1" x14ac:dyDescent="0.3">
      <c r="B26" s="5">
        <f>ROWS($A$23:A26)+10</f>
        <v>14</v>
      </c>
      <c r="C26" s="6" t="s">
        <v>333</v>
      </c>
      <c r="D26" s="59"/>
      <c r="E26" s="97">
        <v>1</v>
      </c>
      <c r="F26" s="98">
        <v>5</v>
      </c>
      <c r="G26" s="99">
        <v>1</v>
      </c>
      <c r="H26" s="100"/>
      <c r="I26" s="101" t="s">
        <v>3</v>
      </c>
      <c r="J26" s="100"/>
      <c r="K26" s="101" t="s">
        <v>3</v>
      </c>
    </row>
    <row r="27" spans="2:11" ht="19.95" customHeight="1" x14ac:dyDescent="0.3">
      <c r="B27" s="5">
        <f>ROWS($A$23:A27)+10</f>
        <v>15</v>
      </c>
      <c r="C27" s="6" t="s">
        <v>332</v>
      </c>
      <c r="D27" s="59"/>
      <c r="E27" s="97">
        <v>1</v>
      </c>
      <c r="F27" s="98">
        <v>5</v>
      </c>
      <c r="G27" s="99">
        <v>1</v>
      </c>
      <c r="H27" s="100"/>
      <c r="I27" s="101" t="s">
        <v>3</v>
      </c>
      <c r="J27" s="100"/>
      <c r="K27" s="101" t="s">
        <v>3</v>
      </c>
    </row>
    <row r="28" spans="2:11" ht="19.95" customHeight="1" x14ac:dyDescent="0.3">
      <c r="B28" s="5">
        <f>ROWS($A$23:A28)+10</f>
        <v>16</v>
      </c>
      <c r="C28" s="6" t="s">
        <v>343</v>
      </c>
      <c r="D28" s="59"/>
      <c r="E28" s="97">
        <v>1</v>
      </c>
      <c r="F28" s="98">
        <v>4</v>
      </c>
      <c r="G28" s="99">
        <v>1</v>
      </c>
      <c r="H28" s="100"/>
      <c r="I28" s="79">
        <v>0</v>
      </c>
      <c r="J28" s="100"/>
      <c r="K28" s="79">
        <v>0</v>
      </c>
    </row>
    <row r="29" spans="2:11" ht="19.95" customHeight="1" x14ac:dyDescent="0.3">
      <c r="B29" s="5">
        <f>ROWS($A$23:A29)+10</f>
        <v>17</v>
      </c>
      <c r="C29" s="6" t="s">
        <v>342</v>
      </c>
      <c r="D29" s="59"/>
      <c r="E29" s="97">
        <v>1</v>
      </c>
      <c r="F29" s="98">
        <v>4</v>
      </c>
      <c r="G29" s="99">
        <v>1</v>
      </c>
      <c r="H29" s="100"/>
      <c r="I29" s="79">
        <v>0</v>
      </c>
      <c r="J29" s="100"/>
      <c r="K29" s="79">
        <v>0</v>
      </c>
    </row>
    <row r="30" spans="2:11" ht="19.95" customHeight="1" x14ac:dyDescent="0.3">
      <c r="B30" s="5">
        <f>ROWS($A$23:A30)+10</f>
        <v>18</v>
      </c>
      <c r="C30" s="6" t="s">
        <v>341</v>
      </c>
      <c r="D30" s="59"/>
      <c r="E30" s="97">
        <v>1</v>
      </c>
      <c r="F30" s="98">
        <v>4</v>
      </c>
      <c r="G30" s="99">
        <v>1</v>
      </c>
      <c r="H30" s="100"/>
      <c r="I30" s="101" t="s">
        <v>3</v>
      </c>
      <c r="J30" s="100"/>
      <c r="K30" s="101" t="s">
        <v>3</v>
      </c>
    </row>
    <row r="31" spans="2:11" ht="19.95" customHeight="1" x14ac:dyDescent="0.3">
      <c r="B31" s="5">
        <f>ROWS($A$23:A31)+10</f>
        <v>19</v>
      </c>
      <c r="C31" s="6" t="s">
        <v>313</v>
      </c>
      <c r="D31" s="59"/>
      <c r="E31" s="97">
        <v>1</v>
      </c>
      <c r="F31" s="98">
        <v>10</v>
      </c>
      <c r="G31" s="99">
        <v>1</v>
      </c>
      <c r="H31" s="100"/>
      <c r="I31" s="101" t="s">
        <v>3</v>
      </c>
      <c r="J31" s="100"/>
      <c r="K31" s="101" t="s">
        <v>3</v>
      </c>
    </row>
    <row r="32" spans="2:11" ht="19.95" customHeight="1" x14ac:dyDescent="0.3">
      <c r="B32" s="5">
        <f>ROWS($A$23:A32)+10</f>
        <v>20</v>
      </c>
      <c r="C32" s="6" t="s">
        <v>119</v>
      </c>
      <c r="D32" s="59"/>
      <c r="E32" s="97">
        <v>1</v>
      </c>
      <c r="F32" s="98">
        <v>10</v>
      </c>
      <c r="G32" s="99">
        <v>1</v>
      </c>
      <c r="H32" s="100"/>
      <c r="I32" s="101" t="s">
        <v>3</v>
      </c>
      <c r="J32" s="100"/>
      <c r="K32" s="101" t="s">
        <v>3</v>
      </c>
    </row>
    <row r="33" spans="2:11" ht="19.95" customHeight="1" x14ac:dyDescent="0.3">
      <c r="B33" s="5">
        <f>ROWS($A$23:A33)+10</f>
        <v>21</v>
      </c>
      <c r="C33" s="6" t="s">
        <v>53</v>
      </c>
      <c r="D33" s="59"/>
      <c r="E33" s="97">
        <v>1</v>
      </c>
      <c r="F33" s="98">
        <v>8</v>
      </c>
      <c r="G33" s="99">
        <v>1</v>
      </c>
      <c r="H33" s="100"/>
      <c r="I33" s="79">
        <v>0</v>
      </c>
      <c r="J33" s="100"/>
      <c r="K33" s="79">
        <v>0</v>
      </c>
    </row>
    <row r="34" spans="2:11" ht="19.95" customHeight="1" x14ac:dyDescent="0.3">
      <c r="B34" s="5">
        <f>ROWS($A$23:A34)+10</f>
        <v>22</v>
      </c>
      <c r="C34" s="6" t="s">
        <v>198</v>
      </c>
      <c r="D34" s="59"/>
      <c r="E34" s="97">
        <v>1</v>
      </c>
      <c r="F34" s="98">
        <v>8</v>
      </c>
      <c r="G34" s="99">
        <v>1</v>
      </c>
      <c r="H34" s="100"/>
      <c r="I34" s="79">
        <v>0</v>
      </c>
      <c r="J34" s="100"/>
      <c r="K34" s="79">
        <v>0</v>
      </c>
    </row>
    <row r="35" spans="2:11" ht="19.95" customHeight="1" x14ac:dyDescent="0.3">
      <c r="B35" s="5">
        <f>ROWS($A$23:A35)+10</f>
        <v>23</v>
      </c>
      <c r="C35" s="6" t="s">
        <v>314</v>
      </c>
      <c r="D35" s="59"/>
      <c r="E35" s="97">
        <v>1</v>
      </c>
      <c r="F35" s="98">
        <v>8</v>
      </c>
      <c r="G35" s="99">
        <v>1</v>
      </c>
      <c r="H35" s="100"/>
      <c r="I35" s="101" t="s">
        <v>3</v>
      </c>
      <c r="J35" s="100"/>
      <c r="K35" s="101" t="s">
        <v>3</v>
      </c>
    </row>
    <row r="36" spans="2:11" ht="19.95" customHeight="1" x14ac:dyDescent="0.3">
      <c r="B36" s="5">
        <f>ROWS($A$23:A36)+10</f>
        <v>24</v>
      </c>
      <c r="C36" s="6" t="s">
        <v>315</v>
      </c>
      <c r="D36" s="59"/>
      <c r="E36" s="97">
        <v>1</v>
      </c>
      <c r="F36" s="98">
        <v>8</v>
      </c>
      <c r="G36" s="99">
        <v>1</v>
      </c>
      <c r="H36" s="100"/>
      <c r="I36" s="79">
        <v>0</v>
      </c>
      <c r="J36" s="100"/>
      <c r="K36" s="79">
        <v>0</v>
      </c>
    </row>
    <row r="37" spans="2:11" ht="19.95" customHeight="1" x14ac:dyDescent="0.3">
      <c r="B37" s="5">
        <f>ROWS($A$23:A37)+10</f>
        <v>25</v>
      </c>
      <c r="C37" s="6" t="s">
        <v>316</v>
      </c>
      <c r="D37" s="59"/>
      <c r="E37" s="97">
        <v>1</v>
      </c>
      <c r="F37" s="98">
        <v>2</v>
      </c>
      <c r="G37" s="99">
        <v>1</v>
      </c>
      <c r="H37" s="100"/>
      <c r="I37" s="79">
        <v>0</v>
      </c>
      <c r="J37" s="100"/>
      <c r="K37" s="79">
        <v>0</v>
      </c>
    </row>
    <row r="38" spans="2:11" ht="19.95" customHeight="1" x14ac:dyDescent="0.3">
      <c r="B38" s="5">
        <f>ROWS($A$23:A38)+10</f>
        <v>26</v>
      </c>
      <c r="C38" s="6" t="s">
        <v>317</v>
      </c>
      <c r="D38" s="59"/>
      <c r="E38" s="97">
        <v>1</v>
      </c>
      <c r="F38" s="98">
        <v>10</v>
      </c>
      <c r="G38" s="99">
        <v>1</v>
      </c>
      <c r="H38" s="100"/>
      <c r="I38" s="79">
        <v>0</v>
      </c>
      <c r="J38" s="100"/>
      <c r="K38" s="79">
        <v>0</v>
      </c>
    </row>
    <row r="39" spans="2:11" ht="19.95" customHeight="1" x14ac:dyDescent="0.3">
      <c r="B39" s="5">
        <f>ROWS($A$23:A39)+10</f>
        <v>27</v>
      </c>
      <c r="C39" s="39" t="s">
        <v>318</v>
      </c>
      <c r="D39" s="59"/>
      <c r="E39" s="97">
        <v>1</v>
      </c>
      <c r="F39" s="98">
        <v>1</v>
      </c>
      <c r="G39" s="99">
        <v>1</v>
      </c>
      <c r="H39" s="100"/>
      <c r="I39" s="79">
        <v>0</v>
      </c>
      <c r="J39" s="100"/>
      <c r="K39" s="79">
        <v>0</v>
      </c>
    </row>
    <row r="40" spans="2:11" ht="19.95" customHeight="1" x14ac:dyDescent="0.3">
      <c r="B40" s="5">
        <f>ROWS($A$23:A40)+10</f>
        <v>28</v>
      </c>
      <c r="C40" s="6" t="s">
        <v>319</v>
      </c>
      <c r="D40" s="59"/>
      <c r="E40" s="97">
        <v>1</v>
      </c>
      <c r="F40" s="98">
        <v>1</v>
      </c>
      <c r="G40" s="99">
        <v>1</v>
      </c>
      <c r="H40" s="100"/>
      <c r="I40" s="101" t="s">
        <v>3</v>
      </c>
      <c r="J40" s="100"/>
      <c r="K40" s="101" t="s">
        <v>3</v>
      </c>
    </row>
    <row r="41" spans="2:11" ht="19.95" customHeight="1" x14ac:dyDescent="0.3">
      <c r="B41" s="5">
        <f>ROWS($A$23:A41)+10</f>
        <v>29</v>
      </c>
      <c r="C41" s="6" t="s">
        <v>320</v>
      </c>
      <c r="D41" s="59"/>
      <c r="E41" s="97">
        <v>1</v>
      </c>
      <c r="F41" s="98">
        <v>1</v>
      </c>
      <c r="G41" s="99">
        <v>1</v>
      </c>
      <c r="H41" s="100"/>
      <c r="I41" s="101" t="s">
        <v>3</v>
      </c>
      <c r="J41" s="100"/>
      <c r="K41" s="101" t="s">
        <v>3</v>
      </c>
    </row>
    <row r="42" spans="2:11" ht="19.95" customHeight="1" x14ac:dyDescent="0.3">
      <c r="B42" s="5">
        <f>ROWS($A$23:A42)+10</f>
        <v>30</v>
      </c>
      <c r="C42" s="6" t="s">
        <v>321</v>
      </c>
      <c r="D42" s="59"/>
      <c r="E42" s="97">
        <v>1</v>
      </c>
      <c r="F42" s="98">
        <v>1</v>
      </c>
      <c r="G42" s="99">
        <v>1</v>
      </c>
      <c r="H42" s="100"/>
      <c r="I42" s="101" t="s">
        <v>3</v>
      </c>
      <c r="J42" s="100"/>
      <c r="K42" s="101" t="s">
        <v>3</v>
      </c>
    </row>
    <row r="43" spans="2:11" ht="19.95" customHeight="1" x14ac:dyDescent="0.3">
      <c r="B43" s="5">
        <f>ROWS($A$23:A43)+10</f>
        <v>31</v>
      </c>
      <c r="C43" s="6" t="s">
        <v>322</v>
      </c>
      <c r="D43" s="59"/>
      <c r="E43" s="97">
        <v>1</v>
      </c>
      <c r="F43" s="98">
        <v>4</v>
      </c>
      <c r="G43" s="99">
        <v>1</v>
      </c>
      <c r="H43" s="100"/>
      <c r="I43" s="79">
        <v>0</v>
      </c>
      <c r="J43" s="100"/>
      <c r="K43" s="79">
        <v>0</v>
      </c>
    </row>
    <row r="44" spans="2:11" ht="19.95" customHeight="1" x14ac:dyDescent="0.3">
      <c r="B44" s="5">
        <f>ROWS($A$23:A44)+10</f>
        <v>32</v>
      </c>
      <c r="C44" s="6" t="s">
        <v>323</v>
      </c>
      <c r="D44" s="59"/>
      <c r="E44" s="97">
        <v>1</v>
      </c>
      <c r="F44" s="98">
        <v>4</v>
      </c>
      <c r="G44" s="99">
        <v>2</v>
      </c>
      <c r="H44" s="100"/>
      <c r="I44" s="79">
        <v>0</v>
      </c>
      <c r="J44" s="100"/>
      <c r="K44" s="79">
        <v>0</v>
      </c>
    </row>
    <row r="45" spans="2:11" ht="19.95" customHeight="1" x14ac:dyDescent="0.3">
      <c r="B45" s="5">
        <f>ROWS($A$23:A45)+10</f>
        <v>33</v>
      </c>
      <c r="C45" s="6" t="s">
        <v>324</v>
      </c>
      <c r="D45" s="59"/>
      <c r="E45" s="97">
        <v>1</v>
      </c>
      <c r="F45" s="98">
        <v>4</v>
      </c>
      <c r="G45" s="99">
        <v>1</v>
      </c>
      <c r="H45" s="100"/>
      <c r="I45" s="79">
        <v>0</v>
      </c>
      <c r="J45" s="100"/>
      <c r="K45" s="79">
        <v>0</v>
      </c>
    </row>
    <row r="46" spans="2:11" ht="19.95" customHeight="1" x14ac:dyDescent="0.3">
      <c r="B46" s="5">
        <f>ROWS($A$23:A46)+10</f>
        <v>34</v>
      </c>
      <c r="C46" s="6" t="s">
        <v>325</v>
      </c>
      <c r="D46" s="59"/>
      <c r="E46" s="97">
        <v>1</v>
      </c>
      <c r="F46" s="98">
        <v>3</v>
      </c>
      <c r="G46" s="99">
        <v>1</v>
      </c>
      <c r="H46" s="100"/>
      <c r="I46" s="79">
        <v>0</v>
      </c>
      <c r="J46" s="100"/>
      <c r="K46" s="79">
        <v>0</v>
      </c>
    </row>
    <row r="47" spans="2:11" ht="19.95" customHeight="1" x14ac:dyDescent="0.3">
      <c r="B47" s="5">
        <f>ROWS($A$23:A47)+10</f>
        <v>35</v>
      </c>
      <c r="C47" s="6" t="s">
        <v>326</v>
      </c>
      <c r="D47" s="59"/>
      <c r="E47" s="97">
        <v>1</v>
      </c>
      <c r="F47" s="98">
        <v>2</v>
      </c>
      <c r="G47" s="99">
        <v>1</v>
      </c>
      <c r="H47" s="100"/>
      <c r="I47" s="79">
        <v>0</v>
      </c>
      <c r="J47" s="100"/>
      <c r="K47" s="79">
        <v>0</v>
      </c>
    </row>
    <row r="48" spans="2:11" ht="19.95" customHeight="1" x14ac:dyDescent="0.3">
      <c r="B48" s="5">
        <f>ROWS($A$23:A48)+10</f>
        <v>36</v>
      </c>
      <c r="C48" s="6" t="s">
        <v>327</v>
      </c>
      <c r="D48" s="59"/>
      <c r="E48" s="97">
        <v>1</v>
      </c>
      <c r="F48" s="98">
        <v>3</v>
      </c>
      <c r="G48" s="99">
        <v>1</v>
      </c>
      <c r="H48" s="100"/>
      <c r="I48" s="79">
        <v>0</v>
      </c>
      <c r="J48" s="100"/>
      <c r="K48" s="79">
        <v>0</v>
      </c>
    </row>
    <row r="49" spans="2:11" ht="19.95" customHeight="1" x14ac:dyDescent="0.3">
      <c r="B49" s="5">
        <f>ROWS($A$23:A49)+10</f>
        <v>37</v>
      </c>
      <c r="C49" s="6" t="s">
        <v>328</v>
      </c>
      <c r="D49" s="59"/>
      <c r="E49" s="97">
        <v>1</v>
      </c>
      <c r="F49" s="98">
        <v>15</v>
      </c>
      <c r="G49" s="99">
        <v>1</v>
      </c>
      <c r="H49" s="100"/>
      <c r="I49" s="79">
        <v>0</v>
      </c>
      <c r="J49" s="100"/>
      <c r="K49" s="79">
        <v>0</v>
      </c>
    </row>
    <row r="50" spans="2:11" ht="19.95" customHeight="1" x14ac:dyDescent="0.3">
      <c r="B50" s="5">
        <f>ROWS($A$23:A50)+10</f>
        <v>38</v>
      </c>
      <c r="C50" s="6" t="s">
        <v>329</v>
      </c>
      <c r="D50" s="59"/>
      <c r="E50" s="97">
        <v>1</v>
      </c>
      <c r="F50" s="98">
        <v>9</v>
      </c>
      <c r="G50" s="99">
        <v>1</v>
      </c>
      <c r="H50" s="100"/>
      <c r="I50" s="79">
        <v>0</v>
      </c>
      <c r="J50" s="100"/>
      <c r="K50" s="79">
        <v>0</v>
      </c>
    </row>
    <row r="51" spans="2:11" ht="19.95" customHeight="1" x14ac:dyDescent="0.3">
      <c r="B51" s="5">
        <f>ROWS($A$23:A51)+10</f>
        <v>39</v>
      </c>
      <c r="C51" s="6" t="s">
        <v>125</v>
      </c>
      <c r="D51" s="59"/>
      <c r="E51" s="97">
        <v>1</v>
      </c>
      <c r="F51" s="98">
        <v>10</v>
      </c>
      <c r="G51" s="99">
        <v>1</v>
      </c>
      <c r="H51" s="100"/>
      <c r="I51" s="79">
        <v>0</v>
      </c>
      <c r="J51" s="100"/>
      <c r="K51" s="79">
        <v>0</v>
      </c>
    </row>
    <row r="52" spans="2:11" ht="19.95" customHeight="1" x14ac:dyDescent="0.3">
      <c r="B52" s="5">
        <f>ROWS($A$23:A52)+10</f>
        <v>40</v>
      </c>
      <c r="C52" s="6" t="s">
        <v>330</v>
      </c>
      <c r="D52" s="59"/>
      <c r="E52" s="97">
        <v>1</v>
      </c>
      <c r="F52" s="98">
        <v>10</v>
      </c>
      <c r="G52" s="99">
        <v>1</v>
      </c>
      <c r="H52" s="100"/>
      <c r="I52" s="79">
        <v>0</v>
      </c>
      <c r="J52" s="100"/>
      <c r="K52" s="79">
        <v>0</v>
      </c>
    </row>
    <row r="53" spans="2:11" ht="19.95" customHeight="1" x14ac:dyDescent="0.3">
      <c r="B53" s="5">
        <f>ROWS($A$23:A53)+10</f>
        <v>41</v>
      </c>
      <c r="C53" s="6" t="s">
        <v>67</v>
      </c>
      <c r="D53" s="59"/>
      <c r="E53" s="97">
        <v>1</v>
      </c>
      <c r="F53" s="98">
        <v>8</v>
      </c>
      <c r="G53" s="99">
        <v>1</v>
      </c>
      <c r="H53" s="100"/>
      <c r="I53" s="79">
        <v>0</v>
      </c>
      <c r="J53" s="100"/>
      <c r="K53" s="79">
        <v>0</v>
      </c>
    </row>
    <row r="54" spans="2:11" ht="19.95" customHeight="1" x14ac:dyDescent="0.3">
      <c r="B54" s="5">
        <f>ROWS($A$23:A54)+10</f>
        <v>42</v>
      </c>
      <c r="C54" s="6" t="s">
        <v>116</v>
      </c>
      <c r="D54" s="59"/>
      <c r="E54" s="97">
        <v>1</v>
      </c>
      <c r="F54" s="98">
        <v>9</v>
      </c>
      <c r="G54" s="99">
        <v>1</v>
      </c>
      <c r="H54" s="100"/>
      <c r="I54" s="79">
        <v>0</v>
      </c>
      <c r="J54" s="100"/>
      <c r="K54" s="79">
        <v>0</v>
      </c>
    </row>
    <row r="55" spans="2:11" ht="19.95" customHeight="1" x14ac:dyDescent="0.3">
      <c r="B55" s="5">
        <f>ROWS($A$23:A55)+10</f>
        <v>43</v>
      </c>
      <c r="C55" s="6" t="s">
        <v>214</v>
      </c>
      <c r="D55" s="59"/>
      <c r="E55" s="97">
        <v>1</v>
      </c>
      <c r="F55" s="98">
        <v>7</v>
      </c>
      <c r="G55" s="99">
        <v>1</v>
      </c>
      <c r="H55" s="100"/>
      <c r="I55" s="79">
        <v>0</v>
      </c>
      <c r="J55" s="100"/>
      <c r="K55" s="79">
        <v>0</v>
      </c>
    </row>
    <row r="56" spans="2:11" ht="19.95" customHeight="1" x14ac:dyDescent="0.3">
      <c r="B56" s="5">
        <f>ROWS($A$23:A56)+10</f>
        <v>44</v>
      </c>
      <c r="C56" s="6" t="s">
        <v>215</v>
      </c>
      <c r="D56" s="59"/>
      <c r="E56" s="97">
        <v>1</v>
      </c>
      <c r="F56" s="98">
        <v>8</v>
      </c>
      <c r="G56" s="99">
        <v>1</v>
      </c>
      <c r="H56" s="100"/>
      <c r="I56" s="79">
        <v>0</v>
      </c>
      <c r="J56" s="100"/>
      <c r="K56" s="79">
        <v>0</v>
      </c>
    </row>
    <row r="57" spans="2:11" ht="19.95" customHeight="1" x14ac:dyDescent="0.3">
      <c r="B57" s="5">
        <f>ROWS($A$23:A57)+10</f>
        <v>45</v>
      </c>
      <c r="C57" s="6" t="s">
        <v>121</v>
      </c>
      <c r="D57" s="59"/>
      <c r="E57" s="97">
        <v>1</v>
      </c>
      <c r="F57" s="98">
        <v>15</v>
      </c>
      <c r="G57" s="99">
        <v>1</v>
      </c>
      <c r="H57" s="100"/>
      <c r="I57" s="79">
        <v>0</v>
      </c>
      <c r="J57" s="100"/>
      <c r="K57" s="79">
        <v>0</v>
      </c>
    </row>
    <row r="58" spans="2:11" ht="19.95" customHeight="1" x14ac:dyDescent="0.3">
      <c r="B58" s="5">
        <f>ROWS($A$23:A58)+10</f>
        <v>46</v>
      </c>
      <c r="C58" s="6" t="s">
        <v>39</v>
      </c>
      <c r="D58" s="61"/>
      <c r="E58" s="97">
        <v>1</v>
      </c>
      <c r="F58" s="98">
        <v>15</v>
      </c>
      <c r="G58" s="99">
        <v>1</v>
      </c>
      <c r="H58" s="100"/>
      <c r="I58" s="79">
        <v>0</v>
      </c>
      <c r="J58" s="100"/>
      <c r="K58" s="79">
        <v>0</v>
      </c>
    </row>
    <row r="59" spans="2:11" ht="19.95" customHeight="1" x14ac:dyDescent="0.3">
      <c r="B59" s="5">
        <f>ROWS($A$23:A59)+10</f>
        <v>47</v>
      </c>
      <c r="C59" s="6" t="s">
        <v>331</v>
      </c>
      <c r="D59" s="59"/>
      <c r="E59" s="97">
        <v>1</v>
      </c>
      <c r="F59" s="98">
        <v>1</v>
      </c>
      <c r="G59" s="99">
        <v>1</v>
      </c>
      <c r="H59" s="100"/>
      <c r="I59" s="79">
        <v>0</v>
      </c>
      <c r="J59" s="100"/>
      <c r="K59" s="79">
        <v>0</v>
      </c>
    </row>
    <row r="60" spans="2:11" ht="19.95" customHeight="1" x14ac:dyDescent="0.3">
      <c r="B60" s="5">
        <f>ROWS($A$23:A60)+10</f>
        <v>48</v>
      </c>
      <c r="C60" s="39"/>
      <c r="D60" s="61"/>
      <c r="E60" s="97">
        <v>1</v>
      </c>
      <c r="F60" s="98">
        <v>1</v>
      </c>
      <c r="G60" s="99">
        <v>1</v>
      </c>
      <c r="H60" s="100"/>
      <c r="I60" s="79">
        <v>0</v>
      </c>
      <c r="J60" s="100"/>
      <c r="K60" s="79">
        <v>0</v>
      </c>
    </row>
    <row r="61" spans="2:11" ht="19.95" customHeight="1" x14ac:dyDescent="0.3">
      <c r="B61" s="5">
        <f>ROWS($A$23:A61)+10</f>
        <v>49</v>
      </c>
      <c r="C61" s="6"/>
      <c r="D61" s="59"/>
      <c r="E61" s="97">
        <v>1</v>
      </c>
      <c r="F61" s="98">
        <v>1</v>
      </c>
      <c r="G61" s="99">
        <v>1</v>
      </c>
      <c r="H61" s="100"/>
      <c r="I61" s="79">
        <v>0</v>
      </c>
      <c r="J61" s="100"/>
      <c r="K61" s="79">
        <v>0</v>
      </c>
    </row>
    <row r="62" spans="2:11" ht="19.95" customHeight="1" x14ac:dyDescent="0.3">
      <c r="B62" s="10" t="s">
        <v>16</v>
      </c>
      <c r="C62" s="11" t="s">
        <v>17</v>
      </c>
      <c r="D62" s="11"/>
      <c r="E62" s="88"/>
      <c r="F62" s="88"/>
      <c r="G62" s="89">
        <f>$G$143</f>
        <v>0.06</v>
      </c>
      <c r="H62" s="90"/>
      <c r="I62" s="102">
        <f>SUMPRODUCT(I23:I61,$F$23:$F$61)*$G$62</f>
        <v>0</v>
      </c>
      <c r="J62" s="90"/>
      <c r="K62" s="102">
        <f>SUMPRODUCT(K23:K61,$F$23:$F$61)*$G$62</f>
        <v>0</v>
      </c>
    </row>
    <row r="63" spans="2:11" s="30" customFormat="1" ht="30" customHeight="1" x14ac:dyDescent="0.3">
      <c r="B63" s="28" t="s">
        <v>40</v>
      </c>
      <c r="C63" s="29"/>
      <c r="D63" s="29"/>
      <c r="E63" s="92"/>
      <c r="F63" s="92"/>
      <c r="G63" s="94"/>
      <c r="H63" s="95"/>
      <c r="I63" s="96"/>
      <c r="J63" s="95"/>
      <c r="K63" s="96"/>
    </row>
    <row r="64" spans="2:11" ht="19.95" customHeight="1" x14ac:dyDescent="0.3">
      <c r="B64" s="5">
        <f>ROWS($A$64:A64)+100</f>
        <v>101</v>
      </c>
      <c r="C64" s="31"/>
      <c r="D64" s="62"/>
      <c r="E64" s="97">
        <v>1</v>
      </c>
      <c r="F64" s="98">
        <v>1</v>
      </c>
      <c r="G64" s="103">
        <v>0</v>
      </c>
      <c r="H64" s="104"/>
      <c r="I64" s="79">
        <v>0</v>
      </c>
      <c r="J64" s="104"/>
      <c r="K64" s="79">
        <v>0</v>
      </c>
    </row>
    <row r="65" spans="2:11" ht="19.95" customHeight="1" x14ac:dyDescent="0.3">
      <c r="B65" s="5">
        <f>ROWS($A$64:A65)+100</f>
        <v>102</v>
      </c>
      <c r="C65" s="31"/>
      <c r="D65" s="62"/>
      <c r="E65" s="97">
        <v>1</v>
      </c>
      <c r="F65" s="98">
        <v>1</v>
      </c>
      <c r="G65" s="103">
        <v>0</v>
      </c>
      <c r="H65" s="104"/>
      <c r="I65" s="79">
        <v>0</v>
      </c>
      <c r="J65" s="104"/>
      <c r="K65" s="79">
        <v>0</v>
      </c>
    </row>
    <row r="66" spans="2:11" ht="19.95" customHeight="1" x14ac:dyDescent="0.3">
      <c r="B66" s="5">
        <f>ROWS($A$64:A66)+100</f>
        <v>103</v>
      </c>
      <c r="C66" s="31"/>
      <c r="D66" s="62"/>
      <c r="E66" s="97">
        <v>1</v>
      </c>
      <c r="F66" s="98">
        <v>1</v>
      </c>
      <c r="G66" s="103">
        <v>0</v>
      </c>
      <c r="H66" s="104"/>
      <c r="I66" s="79">
        <v>0</v>
      </c>
      <c r="J66" s="104"/>
      <c r="K66" s="79">
        <v>0</v>
      </c>
    </row>
    <row r="67" spans="2:11" ht="19.95" customHeight="1" x14ac:dyDescent="0.3">
      <c r="B67" s="5">
        <f>ROWS($A$64:A67)+100</f>
        <v>104</v>
      </c>
      <c r="C67" s="31"/>
      <c r="D67" s="62"/>
      <c r="E67" s="97">
        <v>1</v>
      </c>
      <c r="F67" s="98">
        <v>1</v>
      </c>
      <c r="G67" s="103">
        <v>0</v>
      </c>
      <c r="H67" s="104"/>
      <c r="I67" s="79">
        <v>0</v>
      </c>
      <c r="J67" s="104"/>
      <c r="K67" s="79">
        <v>0</v>
      </c>
    </row>
    <row r="68" spans="2:11" ht="19.95" customHeight="1" x14ac:dyDescent="0.3">
      <c r="B68" s="5">
        <f>ROWS($A$64:A68)+100</f>
        <v>105</v>
      </c>
      <c r="C68" s="31"/>
      <c r="D68" s="62"/>
      <c r="E68" s="97">
        <v>1</v>
      </c>
      <c r="F68" s="98">
        <v>1</v>
      </c>
      <c r="G68" s="103">
        <v>0</v>
      </c>
      <c r="H68" s="104"/>
      <c r="I68" s="79">
        <v>0</v>
      </c>
      <c r="J68" s="104"/>
      <c r="K68" s="79">
        <v>0</v>
      </c>
    </row>
    <row r="69" spans="2:11" ht="19.95" customHeight="1" x14ac:dyDescent="0.3">
      <c r="B69" s="5">
        <f>ROWS($A$64:A69)+100</f>
        <v>106</v>
      </c>
      <c r="C69" s="31"/>
      <c r="D69" s="62"/>
      <c r="E69" s="97">
        <v>1</v>
      </c>
      <c r="F69" s="98">
        <v>1</v>
      </c>
      <c r="G69" s="103">
        <v>0</v>
      </c>
      <c r="H69" s="104"/>
      <c r="I69" s="79">
        <v>0</v>
      </c>
      <c r="J69" s="104"/>
      <c r="K69" s="79">
        <v>0</v>
      </c>
    </row>
    <row r="70" spans="2:11" ht="19.95" customHeight="1" x14ac:dyDescent="0.3">
      <c r="B70" s="5">
        <f>ROWS($A$64:A70)+100</f>
        <v>107</v>
      </c>
      <c r="C70" s="31"/>
      <c r="D70" s="62"/>
      <c r="E70" s="97">
        <v>1</v>
      </c>
      <c r="F70" s="98">
        <v>1</v>
      </c>
      <c r="G70" s="103">
        <v>0</v>
      </c>
      <c r="H70" s="104"/>
      <c r="I70" s="79">
        <v>0</v>
      </c>
      <c r="J70" s="104"/>
      <c r="K70" s="79">
        <v>0</v>
      </c>
    </row>
    <row r="71" spans="2:11" s="30" customFormat="1" ht="30" customHeight="1" x14ac:dyDescent="0.3">
      <c r="B71" s="28" t="s">
        <v>4</v>
      </c>
      <c r="C71" s="29"/>
      <c r="D71" s="29"/>
      <c r="E71" s="92"/>
      <c r="F71" s="92"/>
      <c r="G71" s="94"/>
      <c r="H71" s="95"/>
      <c r="I71" s="96"/>
      <c r="J71" s="95"/>
      <c r="K71" s="96"/>
    </row>
    <row r="72" spans="2:11" ht="19.95" customHeight="1" x14ac:dyDescent="0.3">
      <c r="B72" s="5">
        <f>ROWS($A$72:A72)+200</f>
        <v>201</v>
      </c>
      <c r="C72" s="2" t="s">
        <v>365</v>
      </c>
      <c r="D72" s="59"/>
      <c r="E72" s="97">
        <v>1</v>
      </c>
      <c r="F72" s="98">
        <v>2</v>
      </c>
      <c r="G72" s="103">
        <v>1</v>
      </c>
      <c r="H72" s="104"/>
      <c r="I72" s="79">
        <v>0</v>
      </c>
      <c r="J72" s="104"/>
      <c r="K72" s="79">
        <v>0</v>
      </c>
    </row>
    <row r="73" spans="2:11" ht="19.95" customHeight="1" x14ac:dyDescent="0.3">
      <c r="B73" s="5">
        <f>ROWS($A$72:A73)+200</f>
        <v>202</v>
      </c>
      <c r="C73" s="2" t="s">
        <v>366</v>
      </c>
      <c r="D73" s="59"/>
      <c r="E73" s="97">
        <v>1</v>
      </c>
      <c r="F73" s="98">
        <v>4</v>
      </c>
      <c r="G73" s="103">
        <v>1</v>
      </c>
      <c r="H73" s="104"/>
      <c r="I73" s="79">
        <v>0</v>
      </c>
      <c r="J73" s="104"/>
      <c r="K73" s="79">
        <v>0</v>
      </c>
    </row>
    <row r="74" spans="2:11" ht="19.95" customHeight="1" x14ac:dyDescent="0.3">
      <c r="B74" s="5">
        <f>ROWS($A$72:A74)+200</f>
        <v>203</v>
      </c>
      <c r="C74" s="2" t="s">
        <v>43</v>
      </c>
      <c r="D74" s="59"/>
      <c r="E74" s="97">
        <v>1</v>
      </c>
      <c r="F74" s="98">
        <v>2</v>
      </c>
      <c r="G74" s="103">
        <v>1</v>
      </c>
      <c r="H74" s="104"/>
      <c r="I74" s="79">
        <v>0</v>
      </c>
      <c r="J74" s="104"/>
      <c r="K74" s="79">
        <v>0</v>
      </c>
    </row>
    <row r="75" spans="2:11" ht="19.95" customHeight="1" x14ac:dyDescent="0.3">
      <c r="B75" s="5">
        <f>ROWS($A$72:A75)+200</f>
        <v>204</v>
      </c>
      <c r="C75" s="2" t="s">
        <v>344</v>
      </c>
      <c r="D75" s="59"/>
      <c r="E75" s="97">
        <v>1</v>
      </c>
      <c r="F75" s="98">
        <v>20</v>
      </c>
      <c r="G75" s="103">
        <v>1</v>
      </c>
      <c r="H75" s="104"/>
      <c r="I75" s="79">
        <v>0</v>
      </c>
      <c r="J75" s="104"/>
      <c r="K75" s="79">
        <v>0</v>
      </c>
    </row>
    <row r="76" spans="2:11" ht="19.95" customHeight="1" x14ac:dyDescent="0.3">
      <c r="B76" s="5">
        <f>ROWS($A$72:A76)+200</f>
        <v>205</v>
      </c>
      <c r="C76" s="2" t="s">
        <v>345</v>
      </c>
      <c r="D76" s="59"/>
      <c r="E76" s="97">
        <v>1</v>
      </c>
      <c r="F76" s="98">
        <v>20</v>
      </c>
      <c r="G76" s="103">
        <v>1</v>
      </c>
      <c r="H76" s="104"/>
      <c r="I76" s="79">
        <v>0</v>
      </c>
      <c r="J76" s="104"/>
      <c r="K76" s="79">
        <v>0</v>
      </c>
    </row>
    <row r="77" spans="2:11" ht="19.95" customHeight="1" x14ac:dyDescent="0.3">
      <c r="B77" s="5">
        <f>ROWS($A$72:A77)+200</f>
        <v>206</v>
      </c>
      <c r="C77" s="2" t="s">
        <v>346</v>
      </c>
      <c r="D77" s="59"/>
      <c r="E77" s="97">
        <v>1</v>
      </c>
      <c r="F77" s="98">
        <v>20</v>
      </c>
      <c r="G77" s="103">
        <v>1</v>
      </c>
      <c r="H77" s="104"/>
      <c r="I77" s="79">
        <v>0</v>
      </c>
      <c r="J77" s="104"/>
      <c r="K77" s="79">
        <v>0</v>
      </c>
    </row>
    <row r="78" spans="2:11" ht="19.95" customHeight="1" x14ac:dyDescent="0.3">
      <c r="B78" s="5">
        <f>ROWS($A$72:A78)+200</f>
        <v>207</v>
      </c>
      <c r="C78" s="2" t="s">
        <v>347</v>
      </c>
      <c r="D78" s="59"/>
      <c r="E78" s="97">
        <v>1</v>
      </c>
      <c r="F78" s="98">
        <v>10</v>
      </c>
      <c r="G78" s="103">
        <v>1</v>
      </c>
      <c r="H78" s="104"/>
      <c r="I78" s="79">
        <v>0</v>
      </c>
      <c r="J78" s="104"/>
      <c r="K78" s="79">
        <v>0</v>
      </c>
    </row>
    <row r="79" spans="2:11" ht="19.95" customHeight="1" x14ac:dyDescent="0.3">
      <c r="B79" s="5">
        <f>ROWS($A$72:A79)+200</f>
        <v>208</v>
      </c>
      <c r="C79" s="2" t="s">
        <v>44</v>
      </c>
      <c r="D79" s="59"/>
      <c r="E79" s="97">
        <v>1</v>
      </c>
      <c r="F79" s="98">
        <v>10</v>
      </c>
      <c r="G79" s="103">
        <v>1</v>
      </c>
      <c r="H79" s="104"/>
      <c r="I79" s="79">
        <v>0</v>
      </c>
      <c r="J79" s="104"/>
      <c r="K79" s="79">
        <v>0</v>
      </c>
    </row>
    <row r="80" spans="2:11" ht="19.95" customHeight="1" x14ac:dyDescent="0.3">
      <c r="B80" s="5">
        <f>ROWS($A$72:A80)+200</f>
        <v>209</v>
      </c>
      <c r="C80" s="2" t="s">
        <v>47</v>
      </c>
      <c r="D80" s="59"/>
      <c r="E80" s="97">
        <v>1</v>
      </c>
      <c r="F80" s="98">
        <v>4</v>
      </c>
      <c r="G80" s="103">
        <v>1</v>
      </c>
      <c r="H80" s="104"/>
      <c r="I80" s="79">
        <v>0</v>
      </c>
      <c r="J80" s="104"/>
      <c r="K80" s="79">
        <v>0</v>
      </c>
    </row>
    <row r="81" spans="2:11" ht="19.95" customHeight="1" x14ac:dyDescent="0.3">
      <c r="B81" s="5">
        <f>ROWS($A$72:A81)+200</f>
        <v>210</v>
      </c>
      <c r="C81" s="2" t="s">
        <v>48</v>
      </c>
      <c r="D81" s="59"/>
      <c r="E81" s="97">
        <v>1</v>
      </c>
      <c r="F81" s="98">
        <v>20</v>
      </c>
      <c r="G81" s="103">
        <v>1</v>
      </c>
      <c r="H81" s="104"/>
      <c r="I81" s="79">
        <v>0</v>
      </c>
      <c r="J81" s="104"/>
      <c r="K81" s="79">
        <v>0</v>
      </c>
    </row>
    <row r="82" spans="2:11" ht="19.95" customHeight="1" x14ac:dyDescent="0.3">
      <c r="B82" s="5">
        <f>ROWS($A$72:A82)+200</f>
        <v>211</v>
      </c>
      <c r="C82" s="2" t="s">
        <v>49</v>
      </c>
      <c r="D82" s="59"/>
      <c r="E82" s="97">
        <v>1</v>
      </c>
      <c r="F82" s="98">
        <v>20</v>
      </c>
      <c r="G82" s="103">
        <v>1</v>
      </c>
      <c r="H82" s="104"/>
      <c r="I82" s="79">
        <v>0</v>
      </c>
      <c r="J82" s="104"/>
      <c r="K82" s="79">
        <v>0</v>
      </c>
    </row>
    <row r="83" spans="2:11" ht="19.95" customHeight="1" x14ac:dyDescent="0.3">
      <c r="B83" s="5">
        <f>ROWS($A$72:A83)+200</f>
        <v>212</v>
      </c>
      <c r="C83" s="2" t="s">
        <v>348</v>
      </c>
      <c r="D83" s="59"/>
      <c r="E83" s="97">
        <v>1</v>
      </c>
      <c r="F83" s="98">
        <v>5</v>
      </c>
      <c r="G83" s="103">
        <v>1</v>
      </c>
      <c r="H83" s="104"/>
      <c r="I83" s="79">
        <v>0</v>
      </c>
      <c r="J83" s="104"/>
      <c r="K83" s="79">
        <v>0</v>
      </c>
    </row>
    <row r="84" spans="2:11" ht="19.95" customHeight="1" x14ac:dyDescent="0.3">
      <c r="B84" s="5">
        <f>ROWS($A$72:A84)+200</f>
        <v>213</v>
      </c>
      <c r="C84" s="2" t="s">
        <v>349</v>
      </c>
      <c r="D84" s="59"/>
      <c r="E84" s="97">
        <v>1</v>
      </c>
      <c r="F84" s="98">
        <v>20</v>
      </c>
      <c r="G84" s="103">
        <v>1</v>
      </c>
      <c r="H84" s="104"/>
      <c r="I84" s="79">
        <v>0</v>
      </c>
      <c r="J84" s="104"/>
      <c r="K84" s="79">
        <v>0</v>
      </c>
    </row>
    <row r="85" spans="2:11" ht="19.95" customHeight="1" x14ac:dyDescent="0.3">
      <c r="B85" s="5">
        <f>ROWS($A$72:A85)+200</f>
        <v>214</v>
      </c>
      <c r="C85" s="2" t="s">
        <v>350</v>
      </c>
      <c r="D85" s="59"/>
      <c r="E85" s="97">
        <v>1</v>
      </c>
      <c r="F85" s="98">
        <v>7</v>
      </c>
      <c r="G85" s="103">
        <v>1</v>
      </c>
      <c r="H85" s="104"/>
      <c r="I85" s="79">
        <v>0</v>
      </c>
      <c r="J85" s="104"/>
      <c r="K85" s="79">
        <v>0</v>
      </c>
    </row>
    <row r="86" spans="2:11" ht="19.95" customHeight="1" x14ac:dyDescent="0.3">
      <c r="B86" s="5">
        <f>ROWS($A$72:A86)+200</f>
        <v>215</v>
      </c>
      <c r="C86" s="2" t="s">
        <v>45</v>
      </c>
      <c r="D86" s="59"/>
      <c r="E86" s="97">
        <v>1</v>
      </c>
      <c r="F86" s="98">
        <v>3</v>
      </c>
      <c r="G86" s="103">
        <v>1</v>
      </c>
      <c r="H86" s="104"/>
      <c r="I86" s="79">
        <v>0</v>
      </c>
      <c r="J86" s="104"/>
      <c r="K86" s="79">
        <v>0</v>
      </c>
    </row>
    <row r="87" spans="2:11" ht="19.95" customHeight="1" x14ac:dyDescent="0.3">
      <c r="B87" s="5">
        <f>ROWS($A$72:A87)+200</f>
        <v>216</v>
      </c>
      <c r="C87" s="2" t="s">
        <v>351</v>
      </c>
      <c r="D87" s="59"/>
      <c r="E87" s="97">
        <v>1</v>
      </c>
      <c r="F87" s="98">
        <v>3</v>
      </c>
      <c r="G87" s="103">
        <v>1</v>
      </c>
      <c r="H87" s="104"/>
      <c r="I87" s="79">
        <v>0</v>
      </c>
      <c r="J87" s="104"/>
      <c r="K87" s="79">
        <v>0</v>
      </c>
    </row>
    <row r="88" spans="2:11" ht="19.95" customHeight="1" x14ac:dyDescent="0.3">
      <c r="B88" s="5">
        <f>ROWS($A$72:A88)+200</f>
        <v>217</v>
      </c>
      <c r="C88" s="2" t="s">
        <v>367</v>
      </c>
      <c r="D88" s="59"/>
      <c r="E88" s="97">
        <v>1</v>
      </c>
      <c r="F88" s="98">
        <v>3</v>
      </c>
      <c r="G88" s="103">
        <v>1</v>
      </c>
      <c r="H88" s="104"/>
      <c r="I88" s="79">
        <v>0</v>
      </c>
      <c r="J88" s="104"/>
      <c r="K88" s="79">
        <v>0</v>
      </c>
    </row>
    <row r="89" spans="2:11" ht="19.95" customHeight="1" x14ac:dyDescent="0.3">
      <c r="B89" s="5">
        <f>ROWS($A$72:A89)+200</f>
        <v>218</v>
      </c>
      <c r="C89" s="2" t="s">
        <v>352</v>
      </c>
      <c r="D89" s="59"/>
      <c r="E89" s="97">
        <v>1</v>
      </c>
      <c r="F89" s="98">
        <v>3</v>
      </c>
      <c r="G89" s="103">
        <v>1</v>
      </c>
      <c r="H89" s="104"/>
      <c r="I89" s="79">
        <v>0</v>
      </c>
      <c r="J89" s="104"/>
      <c r="K89" s="79">
        <v>0</v>
      </c>
    </row>
    <row r="90" spans="2:11" ht="19.95" customHeight="1" x14ac:dyDescent="0.3">
      <c r="B90" s="5">
        <f>ROWS($A$72:A90)+200</f>
        <v>219</v>
      </c>
      <c r="C90" s="2" t="s">
        <v>353</v>
      </c>
      <c r="D90" s="59"/>
      <c r="E90" s="97">
        <v>1</v>
      </c>
      <c r="F90" s="98">
        <v>7</v>
      </c>
      <c r="G90" s="103">
        <v>1</v>
      </c>
      <c r="H90" s="104"/>
      <c r="I90" s="79">
        <v>0</v>
      </c>
      <c r="J90" s="104"/>
      <c r="K90" s="79">
        <v>0</v>
      </c>
    </row>
    <row r="91" spans="2:11" ht="19.95" customHeight="1" x14ac:dyDescent="0.3">
      <c r="B91" s="5">
        <f>ROWS($A$72:A91)+200</f>
        <v>220</v>
      </c>
      <c r="C91" s="2" t="s">
        <v>354</v>
      </c>
      <c r="D91" s="59"/>
      <c r="E91" s="97">
        <v>1</v>
      </c>
      <c r="F91" s="98">
        <v>7</v>
      </c>
      <c r="G91" s="103">
        <v>1</v>
      </c>
      <c r="H91" s="104"/>
      <c r="I91" s="79">
        <v>0</v>
      </c>
      <c r="J91" s="104"/>
      <c r="K91" s="79">
        <v>0</v>
      </c>
    </row>
    <row r="92" spans="2:11" ht="19.95" customHeight="1" x14ac:dyDescent="0.3">
      <c r="B92" s="5">
        <f>ROWS($A$72:A92)+200</f>
        <v>221</v>
      </c>
      <c r="C92" s="2" t="s">
        <v>55</v>
      </c>
      <c r="D92" s="59"/>
      <c r="E92" s="97">
        <v>1</v>
      </c>
      <c r="F92" s="98">
        <v>15</v>
      </c>
      <c r="G92" s="103">
        <v>1</v>
      </c>
      <c r="H92" s="104"/>
      <c r="I92" s="79">
        <v>0</v>
      </c>
      <c r="J92" s="104"/>
      <c r="K92" s="79">
        <v>0</v>
      </c>
    </row>
    <row r="93" spans="2:11" ht="19.95" customHeight="1" x14ac:dyDescent="0.3">
      <c r="B93" s="5">
        <f>ROWS($A$72:A93)+200</f>
        <v>222</v>
      </c>
      <c r="C93" s="2" t="s">
        <v>194</v>
      </c>
      <c r="D93" s="59"/>
      <c r="E93" s="97">
        <v>1</v>
      </c>
      <c r="F93" s="98">
        <v>10</v>
      </c>
      <c r="G93" s="103">
        <v>1</v>
      </c>
      <c r="H93" s="104"/>
      <c r="I93" s="79">
        <v>0</v>
      </c>
      <c r="J93" s="104"/>
      <c r="K93" s="79">
        <v>0</v>
      </c>
    </row>
    <row r="94" spans="2:11" ht="19.95" customHeight="1" x14ac:dyDescent="0.3">
      <c r="B94" s="5">
        <f>ROWS($A$72:A94)+200</f>
        <v>223</v>
      </c>
      <c r="C94" s="2" t="s">
        <v>195</v>
      </c>
      <c r="D94" s="59"/>
      <c r="E94" s="97">
        <v>1</v>
      </c>
      <c r="F94" s="98">
        <v>10</v>
      </c>
      <c r="G94" s="103">
        <v>1</v>
      </c>
      <c r="H94" s="104"/>
      <c r="I94" s="79">
        <v>0</v>
      </c>
      <c r="J94" s="104"/>
      <c r="K94" s="79">
        <v>0</v>
      </c>
    </row>
    <row r="95" spans="2:11" ht="19.95" customHeight="1" x14ac:dyDescent="0.3">
      <c r="B95" s="5">
        <f>ROWS($A$72:A95)+200</f>
        <v>224</v>
      </c>
      <c r="C95" s="2" t="s">
        <v>129</v>
      </c>
      <c r="D95" s="59"/>
      <c r="E95" s="97">
        <v>1</v>
      </c>
      <c r="F95" s="98">
        <v>5</v>
      </c>
      <c r="G95" s="103">
        <v>1</v>
      </c>
      <c r="H95" s="104"/>
      <c r="I95" s="79">
        <v>0</v>
      </c>
      <c r="J95" s="104"/>
      <c r="K95" s="79">
        <v>0</v>
      </c>
    </row>
    <row r="96" spans="2:11" ht="19.95" customHeight="1" x14ac:dyDescent="0.3">
      <c r="B96" s="5">
        <f>ROWS($A$72:A96)+200</f>
        <v>225</v>
      </c>
      <c r="C96" s="2" t="s">
        <v>198</v>
      </c>
      <c r="D96" s="59"/>
      <c r="E96" s="97">
        <v>1</v>
      </c>
      <c r="F96" s="98">
        <v>4</v>
      </c>
      <c r="G96" s="103">
        <v>1</v>
      </c>
      <c r="H96" s="104"/>
      <c r="I96" s="79">
        <v>0</v>
      </c>
      <c r="J96" s="104"/>
      <c r="K96" s="79">
        <v>0</v>
      </c>
    </row>
    <row r="97" spans="2:11" ht="19.95" customHeight="1" x14ac:dyDescent="0.3">
      <c r="B97" s="5">
        <f>ROWS($A$72:A97)+200</f>
        <v>226</v>
      </c>
      <c r="C97" s="2" t="s">
        <v>355</v>
      </c>
      <c r="D97" s="59"/>
      <c r="E97" s="97">
        <v>1</v>
      </c>
      <c r="F97" s="98">
        <v>7</v>
      </c>
      <c r="G97" s="103">
        <v>1</v>
      </c>
      <c r="H97" s="104"/>
      <c r="I97" s="79">
        <v>0</v>
      </c>
      <c r="J97" s="104"/>
      <c r="K97" s="79">
        <v>0</v>
      </c>
    </row>
    <row r="98" spans="2:11" ht="19.95" customHeight="1" x14ac:dyDescent="0.3">
      <c r="B98" s="5">
        <f>ROWS($A$72:A98)+200</f>
        <v>227</v>
      </c>
      <c r="C98" s="2" t="s">
        <v>324</v>
      </c>
      <c r="D98" s="59"/>
      <c r="E98" s="97">
        <v>1</v>
      </c>
      <c r="F98" s="98">
        <v>2</v>
      </c>
      <c r="G98" s="103">
        <v>1</v>
      </c>
      <c r="H98" s="104"/>
      <c r="I98" s="79">
        <v>0</v>
      </c>
      <c r="J98" s="104"/>
      <c r="K98" s="79">
        <v>0</v>
      </c>
    </row>
    <row r="99" spans="2:11" ht="19.95" customHeight="1" x14ac:dyDescent="0.3">
      <c r="B99" s="5">
        <f>ROWS($A$72:A99)+200</f>
        <v>228</v>
      </c>
      <c r="C99" s="2" t="s">
        <v>325</v>
      </c>
      <c r="D99" s="59"/>
      <c r="E99" s="97">
        <v>1</v>
      </c>
      <c r="F99" s="98">
        <v>1</v>
      </c>
      <c r="G99" s="103">
        <v>1</v>
      </c>
      <c r="H99" s="104"/>
      <c r="I99" s="79">
        <v>0</v>
      </c>
      <c r="J99" s="104"/>
      <c r="K99" s="79">
        <v>0</v>
      </c>
    </row>
    <row r="100" spans="2:11" ht="19.95" customHeight="1" x14ac:dyDescent="0.3">
      <c r="B100" s="5">
        <f>ROWS($A$72:A100)+200</f>
        <v>229</v>
      </c>
      <c r="C100" s="2" t="s">
        <v>46</v>
      </c>
      <c r="D100" s="59"/>
      <c r="E100" s="97">
        <v>1</v>
      </c>
      <c r="F100" s="98">
        <v>1</v>
      </c>
      <c r="G100" s="103">
        <v>1</v>
      </c>
      <c r="H100" s="104"/>
      <c r="I100" s="79">
        <v>0</v>
      </c>
      <c r="J100" s="104"/>
      <c r="K100" s="79">
        <v>0</v>
      </c>
    </row>
    <row r="101" spans="2:11" ht="19.95" customHeight="1" x14ac:dyDescent="0.3">
      <c r="B101" s="5">
        <f>ROWS($A$72:A101)+200</f>
        <v>230</v>
      </c>
      <c r="C101" s="2" t="s">
        <v>356</v>
      </c>
      <c r="D101" s="59"/>
      <c r="E101" s="97">
        <v>1</v>
      </c>
      <c r="F101" s="98">
        <v>3</v>
      </c>
      <c r="G101" s="103">
        <v>1</v>
      </c>
      <c r="H101" s="104"/>
      <c r="I101" s="79">
        <v>0</v>
      </c>
      <c r="J101" s="104"/>
      <c r="K101" s="79">
        <v>0</v>
      </c>
    </row>
    <row r="102" spans="2:11" ht="19.95" customHeight="1" x14ac:dyDescent="0.3">
      <c r="B102" s="5">
        <f>ROWS($A$72:A102)+200</f>
        <v>231</v>
      </c>
      <c r="C102" s="2" t="s">
        <v>357</v>
      </c>
      <c r="D102" s="59"/>
      <c r="E102" s="97">
        <v>1</v>
      </c>
      <c r="F102" s="98">
        <v>2</v>
      </c>
      <c r="G102" s="103">
        <v>1</v>
      </c>
      <c r="H102" s="104"/>
      <c r="I102" s="79">
        <v>0</v>
      </c>
      <c r="J102" s="104"/>
      <c r="K102" s="79">
        <v>0</v>
      </c>
    </row>
    <row r="103" spans="2:11" ht="19.95" customHeight="1" x14ac:dyDescent="0.3">
      <c r="B103" s="5">
        <f>ROWS($A$72:A103)+200</f>
        <v>232</v>
      </c>
      <c r="C103" s="2" t="s">
        <v>358</v>
      </c>
      <c r="D103" s="59"/>
      <c r="E103" s="97">
        <v>1</v>
      </c>
      <c r="F103" s="98">
        <v>2</v>
      </c>
      <c r="G103" s="103">
        <v>1</v>
      </c>
      <c r="H103" s="104"/>
      <c r="I103" s="79">
        <v>0</v>
      </c>
      <c r="J103" s="104"/>
      <c r="K103" s="79">
        <v>0</v>
      </c>
    </row>
    <row r="104" spans="2:11" ht="19.95" customHeight="1" x14ac:dyDescent="0.3">
      <c r="B104" s="5">
        <f>ROWS($A$72:A104)+200</f>
        <v>233</v>
      </c>
      <c r="C104" s="2" t="s">
        <v>50</v>
      </c>
      <c r="D104" s="59"/>
      <c r="E104" s="97">
        <v>1</v>
      </c>
      <c r="F104" s="98">
        <v>10</v>
      </c>
      <c r="G104" s="103">
        <v>1</v>
      </c>
      <c r="H104" s="104"/>
      <c r="I104" s="79">
        <v>0</v>
      </c>
      <c r="J104" s="104"/>
      <c r="K104" s="79">
        <v>0</v>
      </c>
    </row>
    <row r="105" spans="2:11" ht="19.95" customHeight="1" x14ac:dyDescent="0.3">
      <c r="B105" s="5">
        <f>ROWS($A$72:A105)+200</f>
        <v>234</v>
      </c>
      <c r="C105" s="2" t="s">
        <v>52</v>
      </c>
      <c r="D105" s="59"/>
      <c r="E105" s="97">
        <v>1</v>
      </c>
      <c r="F105" s="98">
        <v>10</v>
      </c>
      <c r="G105" s="103">
        <v>1</v>
      </c>
      <c r="H105" s="104"/>
      <c r="I105" s="79">
        <v>0</v>
      </c>
      <c r="J105" s="104"/>
      <c r="K105" s="79">
        <v>0</v>
      </c>
    </row>
    <row r="106" spans="2:11" ht="19.95" customHeight="1" x14ac:dyDescent="0.3">
      <c r="B106" s="5">
        <f>ROWS($A$72:A106)+200</f>
        <v>235</v>
      </c>
      <c r="C106" s="2" t="s">
        <v>359</v>
      </c>
      <c r="D106" s="59"/>
      <c r="E106" s="97">
        <v>1</v>
      </c>
      <c r="F106" s="98">
        <v>10</v>
      </c>
      <c r="G106" s="103">
        <v>1</v>
      </c>
      <c r="H106" s="104"/>
      <c r="I106" s="79">
        <v>0</v>
      </c>
      <c r="J106" s="104"/>
      <c r="K106" s="79">
        <v>0</v>
      </c>
    </row>
    <row r="107" spans="2:11" ht="19.95" customHeight="1" x14ac:dyDescent="0.3">
      <c r="B107" s="5">
        <f>ROWS($A$72:A107)+200</f>
        <v>236</v>
      </c>
      <c r="C107" s="2" t="s">
        <v>54</v>
      </c>
      <c r="D107" s="59"/>
      <c r="E107" s="97">
        <v>1</v>
      </c>
      <c r="F107" s="98">
        <v>7</v>
      </c>
      <c r="G107" s="103">
        <v>1</v>
      </c>
      <c r="H107" s="104"/>
      <c r="I107" s="79">
        <v>0</v>
      </c>
      <c r="J107" s="104"/>
      <c r="K107" s="79">
        <v>0</v>
      </c>
    </row>
    <row r="108" spans="2:11" ht="19.95" customHeight="1" x14ac:dyDescent="0.3">
      <c r="B108" s="5">
        <f>ROWS($A$72:A108)+200</f>
        <v>237</v>
      </c>
      <c r="C108" s="2" t="s">
        <v>51</v>
      </c>
      <c r="D108" s="59"/>
      <c r="E108" s="97">
        <v>1</v>
      </c>
      <c r="F108" s="98">
        <v>20</v>
      </c>
      <c r="G108" s="103">
        <v>1</v>
      </c>
      <c r="H108" s="104"/>
      <c r="I108" s="79">
        <v>0</v>
      </c>
      <c r="J108" s="104"/>
      <c r="K108" s="79">
        <v>0</v>
      </c>
    </row>
    <row r="109" spans="2:11" ht="19.95" customHeight="1" x14ac:dyDescent="0.3">
      <c r="B109" s="5">
        <f>ROWS($A$72:A109)+200</f>
        <v>238</v>
      </c>
      <c r="C109" s="2" t="s">
        <v>116</v>
      </c>
      <c r="D109" s="59"/>
      <c r="E109" s="97">
        <v>1</v>
      </c>
      <c r="F109" s="98">
        <v>4</v>
      </c>
      <c r="G109" s="103">
        <v>1</v>
      </c>
      <c r="H109" s="104"/>
      <c r="I109" s="79">
        <v>0</v>
      </c>
      <c r="J109" s="104"/>
      <c r="K109" s="79">
        <v>0</v>
      </c>
    </row>
    <row r="110" spans="2:11" ht="19.95" customHeight="1" x14ac:dyDescent="0.3">
      <c r="B110" s="5">
        <f>ROWS($A$72:A110)+200</f>
        <v>239</v>
      </c>
      <c r="C110" s="2" t="s">
        <v>213</v>
      </c>
      <c r="D110" s="59"/>
      <c r="E110" s="97">
        <v>1</v>
      </c>
      <c r="F110" s="98">
        <v>3</v>
      </c>
      <c r="G110" s="103">
        <v>1</v>
      </c>
      <c r="H110" s="104"/>
      <c r="I110" s="79">
        <v>0</v>
      </c>
      <c r="J110" s="104"/>
      <c r="K110" s="79">
        <v>0</v>
      </c>
    </row>
    <row r="111" spans="2:11" ht="19.95" customHeight="1" x14ac:dyDescent="0.3">
      <c r="B111" s="5">
        <f>ROWS($A$72:A111)+200</f>
        <v>240</v>
      </c>
      <c r="C111" s="2" t="s">
        <v>360</v>
      </c>
      <c r="D111" s="59"/>
      <c r="E111" s="97">
        <v>1</v>
      </c>
      <c r="F111" s="98">
        <v>2</v>
      </c>
      <c r="G111" s="103">
        <v>1</v>
      </c>
      <c r="H111" s="104"/>
      <c r="I111" s="79">
        <v>0</v>
      </c>
      <c r="J111" s="104"/>
      <c r="K111" s="79">
        <v>0</v>
      </c>
    </row>
    <row r="112" spans="2:11" ht="19.95" customHeight="1" x14ac:dyDescent="0.3">
      <c r="B112" s="5">
        <f>ROWS($A$72:A112)+200</f>
        <v>241</v>
      </c>
      <c r="C112" s="2" t="s">
        <v>361</v>
      </c>
      <c r="D112" s="59"/>
      <c r="E112" s="97">
        <v>1</v>
      </c>
      <c r="F112" s="98">
        <v>3</v>
      </c>
      <c r="G112" s="103">
        <v>1</v>
      </c>
      <c r="H112" s="104"/>
      <c r="I112" s="79">
        <v>0</v>
      </c>
      <c r="J112" s="104"/>
      <c r="K112" s="79">
        <v>0</v>
      </c>
    </row>
    <row r="113" spans="2:11" ht="19.95" customHeight="1" x14ac:dyDescent="0.3">
      <c r="B113" s="5">
        <f>ROWS($A$72:A113)+200</f>
        <v>242</v>
      </c>
      <c r="C113" s="2" t="s">
        <v>329</v>
      </c>
      <c r="D113" s="59"/>
      <c r="E113" s="97">
        <v>1</v>
      </c>
      <c r="F113" s="98">
        <v>4</v>
      </c>
      <c r="G113" s="103">
        <v>1</v>
      </c>
      <c r="H113" s="104"/>
      <c r="I113" s="79">
        <v>0</v>
      </c>
      <c r="J113" s="104"/>
      <c r="K113" s="79">
        <v>0</v>
      </c>
    </row>
    <row r="114" spans="2:11" ht="19.95" customHeight="1" x14ac:dyDescent="0.3">
      <c r="B114" s="5">
        <f>ROWS($A$72:A114)+200</f>
        <v>243</v>
      </c>
      <c r="C114" s="2" t="s">
        <v>368</v>
      </c>
      <c r="D114" s="59"/>
      <c r="E114" s="97">
        <v>1</v>
      </c>
      <c r="F114" s="98">
        <v>3</v>
      </c>
      <c r="G114" s="103">
        <v>1</v>
      </c>
      <c r="H114" s="104"/>
      <c r="I114" s="79">
        <v>0</v>
      </c>
      <c r="J114" s="104"/>
      <c r="K114" s="79">
        <v>0</v>
      </c>
    </row>
    <row r="115" spans="2:11" ht="19.95" customHeight="1" x14ac:dyDescent="0.3">
      <c r="B115" s="5">
        <f>ROWS($A$72:A115)+200</f>
        <v>244</v>
      </c>
      <c r="C115" s="2" t="s">
        <v>362</v>
      </c>
      <c r="D115" s="59"/>
      <c r="E115" s="97">
        <v>1</v>
      </c>
      <c r="F115" s="98">
        <v>2</v>
      </c>
      <c r="G115" s="103">
        <v>1</v>
      </c>
      <c r="H115" s="104"/>
      <c r="I115" s="79">
        <v>0</v>
      </c>
      <c r="J115" s="104"/>
      <c r="K115" s="79">
        <v>0</v>
      </c>
    </row>
    <row r="116" spans="2:11" ht="19.95" customHeight="1" x14ac:dyDescent="0.3">
      <c r="B116" s="5">
        <f>ROWS($A$72:A116)+200</f>
        <v>245</v>
      </c>
      <c r="C116" s="2" t="s">
        <v>369</v>
      </c>
      <c r="D116" s="59"/>
      <c r="E116" s="97">
        <v>1</v>
      </c>
      <c r="F116" s="98">
        <v>2</v>
      </c>
      <c r="G116" s="103">
        <v>1</v>
      </c>
      <c r="H116" s="104"/>
      <c r="I116" s="79">
        <v>0</v>
      </c>
      <c r="J116" s="104"/>
      <c r="K116" s="79">
        <v>0</v>
      </c>
    </row>
    <row r="117" spans="2:11" ht="19.95" customHeight="1" x14ac:dyDescent="0.3">
      <c r="B117" s="5">
        <f>ROWS($A$72:A117)+200</f>
        <v>246</v>
      </c>
      <c r="C117" s="2" t="s">
        <v>363</v>
      </c>
      <c r="D117" s="59"/>
      <c r="E117" s="97">
        <v>1</v>
      </c>
      <c r="F117" s="98">
        <v>12</v>
      </c>
      <c r="G117" s="103">
        <v>1</v>
      </c>
      <c r="H117" s="104"/>
      <c r="I117" s="79">
        <v>0</v>
      </c>
      <c r="J117" s="104"/>
      <c r="K117" s="79">
        <v>0</v>
      </c>
    </row>
    <row r="118" spans="2:11" ht="19.95" customHeight="1" x14ac:dyDescent="0.3">
      <c r="B118" s="5">
        <f>ROWS($A$72:A118)+200</f>
        <v>247</v>
      </c>
      <c r="C118" s="2" t="s">
        <v>327</v>
      </c>
      <c r="D118" s="59"/>
      <c r="E118" s="97">
        <v>1</v>
      </c>
      <c r="F118" s="98">
        <v>3</v>
      </c>
      <c r="G118" s="103">
        <v>1</v>
      </c>
      <c r="H118" s="104"/>
      <c r="I118" s="79">
        <v>0</v>
      </c>
      <c r="J118" s="104"/>
      <c r="K118" s="79">
        <v>0</v>
      </c>
    </row>
    <row r="119" spans="2:11" ht="19.95" customHeight="1" x14ac:dyDescent="0.3">
      <c r="B119" s="5">
        <f>ROWS($A$72:A119)+200</f>
        <v>248</v>
      </c>
      <c r="C119" s="2" t="s">
        <v>364</v>
      </c>
      <c r="D119" s="59"/>
      <c r="E119" s="97">
        <v>1</v>
      </c>
      <c r="F119" s="98">
        <v>7</v>
      </c>
      <c r="G119" s="103">
        <v>1</v>
      </c>
      <c r="H119" s="104"/>
      <c r="I119" s="79">
        <v>0</v>
      </c>
      <c r="J119" s="104"/>
      <c r="K119" s="79">
        <v>0</v>
      </c>
    </row>
    <row r="120" spans="2:11" ht="19.95" customHeight="1" x14ac:dyDescent="0.3">
      <c r="B120" s="5">
        <f>ROWS($A$72:A120)+200</f>
        <v>249</v>
      </c>
      <c r="C120" s="138" t="s">
        <v>370</v>
      </c>
      <c r="D120" s="59"/>
      <c r="E120" s="97">
        <v>1</v>
      </c>
      <c r="F120" s="98">
        <v>7</v>
      </c>
      <c r="G120" s="103">
        <v>1</v>
      </c>
      <c r="H120" s="104"/>
      <c r="I120" s="79">
        <v>0</v>
      </c>
      <c r="J120" s="104"/>
      <c r="K120" s="79">
        <v>0</v>
      </c>
    </row>
    <row r="121" spans="2:11" ht="19.95" customHeight="1" x14ac:dyDescent="0.3">
      <c r="B121" s="5">
        <f>ROWS($A$72:A121)+200</f>
        <v>250</v>
      </c>
      <c r="C121" s="2"/>
      <c r="D121" s="59"/>
      <c r="E121" s="97">
        <v>1</v>
      </c>
      <c r="F121" s="98">
        <v>1</v>
      </c>
      <c r="G121" s="103">
        <v>1</v>
      </c>
      <c r="H121" s="104"/>
      <c r="I121" s="79">
        <v>0</v>
      </c>
      <c r="J121" s="104"/>
      <c r="K121" s="79">
        <v>0</v>
      </c>
    </row>
    <row r="122" spans="2:11" ht="19.95" customHeight="1" x14ac:dyDescent="0.3">
      <c r="B122" s="5">
        <f>ROWS($A$72:A122)+200</f>
        <v>251</v>
      </c>
      <c r="C122" s="2"/>
      <c r="D122" s="59"/>
      <c r="E122" s="97">
        <v>1</v>
      </c>
      <c r="F122" s="98">
        <v>1</v>
      </c>
      <c r="G122" s="103">
        <v>1</v>
      </c>
      <c r="H122" s="104"/>
      <c r="I122" s="79">
        <v>0</v>
      </c>
      <c r="J122" s="104"/>
      <c r="K122" s="79">
        <v>0</v>
      </c>
    </row>
    <row r="123" spans="2:11" ht="19.95" customHeight="1" x14ac:dyDescent="0.3">
      <c r="B123" s="5">
        <f>ROWS($A$72:A123)+200</f>
        <v>252</v>
      </c>
      <c r="C123" s="2"/>
      <c r="D123" s="59"/>
      <c r="E123" s="97">
        <v>1</v>
      </c>
      <c r="F123" s="98">
        <v>1</v>
      </c>
      <c r="G123" s="103">
        <v>1</v>
      </c>
      <c r="H123" s="104"/>
      <c r="I123" s="79">
        <v>0</v>
      </c>
      <c r="J123" s="104"/>
      <c r="K123" s="79">
        <v>0</v>
      </c>
    </row>
    <row r="124" spans="2:11" ht="19.95" customHeight="1" x14ac:dyDescent="0.3">
      <c r="B124" s="5">
        <f>ROWS($A$72:A124)+200</f>
        <v>253</v>
      </c>
      <c r="C124" s="2"/>
      <c r="D124" s="59"/>
      <c r="E124" s="97">
        <v>1</v>
      </c>
      <c r="F124" s="98">
        <v>1</v>
      </c>
      <c r="G124" s="103">
        <v>1</v>
      </c>
      <c r="H124" s="104"/>
      <c r="I124" s="79">
        <v>0</v>
      </c>
      <c r="J124" s="104"/>
      <c r="K124" s="79">
        <v>0</v>
      </c>
    </row>
    <row r="125" spans="2:11" ht="19.95" customHeight="1" x14ac:dyDescent="0.3">
      <c r="B125" s="13" t="s">
        <v>19</v>
      </c>
      <c r="C125" s="14" t="s">
        <v>20</v>
      </c>
      <c r="D125" s="14"/>
      <c r="E125" s="88"/>
      <c r="F125" s="88"/>
      <c r="G125" s="89">
        <f>$G$144</f>
        <v>0.06</v>
      </c>
      <c r="H125" s="90"/>
      <c r="I125" s="91">
        <f>SUMPRODUCT($I72:$I124,$F$72:$F$124)*$G$125</f>
        <v>0</v>
      </c>
      <c r="J125" s="90"/>
      <c r="K125" s="91">
        <f>SUMPRODUCT($K72:$K124,$F$72:$F$124)*$G$125</f>
        <v>0</v>
      </c>
    </row>
    <row r="126" spans="2:11" customFormat="1" ht="30" customHeight="1" x14ac:dyDescent="0.3">
      <c r="B126" s="28" t="s">
        <v>42</v>
      </c>
      <c r="C126" s="27"/>
      <c r="D126" s="27"/>
      <c r="E126" s="105"/>
      <c r="F126" s="105"/>
      <c r="G126" s="106"/>
      <c r="H126" s="107"/>
      <c r="I126" s="108"/>
      <c r="J126" s="107"/>
      <c r="K126" s="108"/>
    </row>
    <row r="127" spans="2:11" ht="19.95" customHeight="1" x14ac:dyDescent="0.3">
      <c r="B127" s="5">
        <f>ROWS($A$127:A127)+330</f>
        <v>331</v>
      </c>
      <c r="C127" s="31"/>
      <c r="D127" s="62"/>
      <c r="E127" s="97">
        <v>1</v>
      </c>
      <c r="F127" s="98">
        <v>1</v>
      </c>
      <c r="G127" s="103">
        <v>0</v>
      </c>
      <c r="H127" s="104"/>
      <c r="I127" s="79">
        <v>0</v>
      </c>
      <c r="J127" s="104"/>
      <c r="K127" s="79">
        <v>0</v>
      </c>
    </row>
    <row r="128" spans="2:11" ht="19.95" customHeight="1" x14ac:dyDescent="0.3">
      <c r="B128" s="5">
        <f>ROWS($A$127:A128)+330</f>
        <v>332</v>
      </c>
      <c r="C128" s="31"/>
      <c r="D128" s="62"/>
      <c r="E128" s="97">
        <v>1</v>
      </c>
      <c r="F128" s="98">
        <v>1</v>
      </c>
      <c r="G128" s="103">
        <v>0</v>
      </c>
      <c r="H128" s="104"/>
      <c r="I128" s="79">
        <v>0</v>
      </c>
      <c r="J128" s="104"/>
      <c r="K128" s="79">
        <v>0</v>
      </c>
    </row>
    <row r="129" spans="2:11" ht="19.95" customHeight="1" x14ac:dyDescent="0.3">
      <c r="B129" s="5">
        <f>ROWS($A$127:A129)+330</f>
        <v>333</v>
      </c>
      <c r="C129" s="31"/>
      <c r="D129" s="62"/>
      <c r="E129" s="97">
        <v>1</v>
      </c>
      <c r="F129" s="98">
        <v>1</v>
      </c>
      <c r="G129" s="103">
        <v>0</v>
      </c>
      <c r="H129" s="104"/>
      <c r="I129" s="79">
        <v>0</v>
      </c>
      <c r="J129" s="104"/>
      <c r="K129" s="79">
        <v>0</v>
      </c>
    </row>
    <row r="130" spans="2:11" ht="19.95" customHeight="1" x14ac:dyDescent="0.3">
      <c r="B130" s="5">
        <f>ROWS($A$127:A130)+330</f>
        <v>334</v>
      </c>
      <c r="C130" s="31"/>
      <c r="D130" s="62"/>
      <c r="E130" s="97">
        <v>1</v>
      </c>
      <c r="F130" s="98">
        <v>1</v>
      </c>
      <c r="G130" s="103">
        <v>0</v>
      </c>
      <c r="H130" s="104"/>
      <c r="I130" s="79">
        <v>0</v>
      </c>
      <c r="J130" s="104"/>
      <c r="K130" s="79">
        <v>0</v>
      </c>
    </row>
    <row r="131" spans="2:11" ht="19.95" customHeight="1" x14ac:dyDescent="0.3">
      <c r="B131" s="5">
        <f>ROWS($A$127:A131)+330</f>
        <v>335</v>
      </c>
      <c r="C131" s="31"/>
      <c r="D131" s="62"/>
      <c r="E131" s="97">
        <v>1</v>
      </c>
      <c r="F131" s="98">
        <v>1</v>
      </c>
      <c r="G131" s="103">
        <v>0</v>
      </c>
      <c r="H131" s="104"/>
      <c r="I131" s="79">
        <v>0</v>
      </c>
      <c r="J131" s="104"/>
      <c r="K131" s="79">
        <v>0</v>
      </c>
    </row>
    <row r="132" spans="2:11" ht="19.95" customHeight="1" x14ac:dyDescent="0.3">
      <c r="B132" s="5">
        <f>ROWS($A$127:A132)+330</f>
        <v>336</v>
      </c>
      <c r="C132" s="31"/>
      <c r="D132" s="62"/>
      <c r="E132" s="97">
        <v>1</v>
      </c>
      <c r="F132" s="98">
        <v>1</v>
      </c>
      <c r="G132" s="103">
        <v>0</v>
      </c>
      <c r="H132" s="104"/>
      <c r="I132" s="79">
        <v>0</v>
      </c>
      <c r="J132" s="104"/>
      <c r="K132" s="79">
        <v>0</v>
      </c>
    </row>
    <row r="133" spans="2:11" ht="19.95" customHeight="1" x14ac:dyDescent="0.3">
      <c r="B133" s="5">
        <f>ROWS($A$127:A133)+330</f>
        <v>337</v>
      </c>
      <c r="C133" s="31"/>
      <c r="D133" s="62"/>
      <c r="E133" s="97">
        <v>1</v>
      </c>
      <c r="F133" s="98">
        <v>1</v>
      </c>
      <c r="G133" s="103">
        <v>0</v>
      </c>
      <c r="H133" s="104"/>
      <c r="I133" s="79">
        <v>0</v>
      </c>
      <c r="J133" s="104"/>
      <c r="K133" s="79">
        <v>0</v>
      </c>
    </row>
    <row r="134" spans="2:11" ht="19.95" customHeight="1" x14ac:dyDescent="0.3">
      <c r="B134" s="5">
        <f>ROWS($A$127:A134)+330</f>
        <v>338</v>
      </c>
      <c r="C134" s="31"/>
      <c r="D134" s="62"/>
      <c r="E134" s="97">
        <v>1</v>
      </c>
      <c r="F134" s="98">
        <v>1</v>
      </c>
      <c r="G134" s="103">
        <v>0</v>
      </c>
      <c r="H134" s="104"/>
      <c r="I134" s="79">
        <v>0</v>
      </c>
      <c r="J134" s="104"/>
      <c r="K134" s="79">
        <v>0</v>
      </c>
    </row>
    <row r="135" spans="2:11" ht="19.95" customHeight="1" x14ac:dyDescent="0.3">
      <c r="B135" s="5">
        <f>ROWS($A$127:A135)+330</f>
        <v>339</v>
      </c>
      <c r="C135" s="31"/>
      <c r="D135" s="62"/>
      <c r="E135" s="97">
        <v>1</v>
      </c>
      <c r="F135" s="98">
        <v>1</v>
      </c>
      <c r="G135" s="103">
        <v>0</v>
      </c>
      <c r="H135" s="104"/>
      <c r="I135" s="79">
        <v>0</v>
      </c>
      <c r="J135" s="104"/>
      <c r="K135" s="79">
        <v>0</v>
      </c>
    </row>
    <row r="136" spans="2:11" ht="19.95" customHeight="1" x14ac:dyDescent="0.3">
      <c r="B136" s="5">
        <f>ROWS($A$127:A136)+330</f>
        <v>340</v>
      </c>
      <c r="C136" s="31"/>
      <c r="D136" s="62"/>
      <c r="E136" s="97">
        <v>1</v>
      </c>
      <c r="F136" s="98">
        <v>1</v>
      </c>
      <c r="G136" s="103">
        <v>0</v>
      </c>
      <c r="H136" s="104"/>
      <c r="I136" s="79">
        <v>0</v>
      </c>
      <c r="J136" s="104"/>
      <c r="K136" s="79">
        <v>0</v>
      </c>
    </row>
    <row r="137" spans="2:11" customFormat="1" ht="30" customHeight="1" x14ac:dyDescent="0.3">
      <c r="B137" s="28" t="s">
        <v>2</v>
      </c>
      <c r="C137" s="27"/>
      <c r="D137" s="27"/>
      <c r="E137" s="105"/>
      <c r="F137" s="105"/>
      <c r="G137" s="106"/>
      <c r="H137" s="107"/>
      <c r="I137" s="108"/>
      <c r="J137" s="107"/>
      <c r="K137" s="108"/>
    </row>
    <row r="138" spans="2:11" ht="19.95" customHeight="1" x14ac:dyDescent="0.3">
      <c r="B138" s="5">
        <f>ROWS($A$138:A138)+400</f>
        <v>401</v>
      </c>
      <c r="C138" s="2" t="s">
        <v>30</v>
      </c>
      <c r="D138" s="59"/>
      <c r="E138" s="97">
        <v>1</v>
      </c>
      <c r="F138" s="98">
        <f>D145</f>
        <v>20</v>
      </c>
      <c r="G138" s="103">
        <f>$G$145</f>
        <v>0.02</v>
      </c>
      <c r="H138" s="104"/>
      <c r="I138" s="79">
        <v>0</v>
      </c>
      <c r="J138" s="104"/>
      <c r="K138" s="79">
        <v>0</v>
      </c>
    </row>
    <row r="139" spans="2:11" ht="19.95" customHeight="1" x14ac:dyDescent="0.3">
      <c r="B139" s="5">
        <f>ROWS($A$138:A139)+400</f>
        <v>402</v>
      </c>
      <c r="C139" s="33"/>
      <c r="D139" s="8"/>
      <c r="E139" s="97">
        <v>1</v>
      </c>
      <c r="F139" s="98">
        <f t="shared" ref="F139" si="0">D147</f>
        <v>0</v>
      </c>
      <c r="G139" s="103">
        <v>0</v>
      </c>
      <c r="H139" s="104"/>
      <c r="I139" s="79">
        <v>0</v>
      </c>
      <c r="J139" s="104"/>
      <c r="K139" s="79">
        <v>0</v>
      </c>
    </row>
    <row r="140" spans="2:11" s="37" customFormat="1" ht="30" customHeight="1" x14ac:dyDescent="0.3">
      <c r="B140" s="139" t="s">
        <v>29</v>
      </c>
      <c r="C140" s="36"/>
      <c r="D140" s="36"/>
      <c r="E140" s="109"/>
      <c r="F140" s="109"/>
      <c r="G140" s="110"/>
      <c r="H140" s="111"/>
      <c r="I140" s="112"/>
      <c r="J140" s="111"/>
      <c r="K140" s="112"/>
    </row>
    <row r="141" spans="2:11" ht="19.95" customHeight="1" x14ac:dyDescent="0.3">
      <c r="B141" s="140">
        <f>ROWS($A$141:A141)+500</f>
        <v>501</v>
      </c>
      <c r="C141" s="32" t="s">
        <v>281</v>
      </c>
      <c r="D141" s="9">
        <v>1</v>
      </c>
      <c r="E141" s="113"/>
      <c r="F141" s="117">
        <f t="shared" ref="F141:F145" si="1">D141</f>
        <v>1</v>
      </c>
      <c r="G141" s="114">
        <v>0.84</v>
      </c>
      <c r="H141" s="113"/>
      <c r="I141" s="115">
        <f>I13</f>
        <v>0</v>
      </c>
      <c r="J141" s="113"/>
      <c r="K141" s="115">
        <f>K13</f>
        <v>0</v>
      </c>
    </row>
    <row r="142" spans="2:11" ht="19.95" customHeight="1" x14ac:dyDescent="0.3">
      <c r="B142" s="140">
        <f>ROWS($A$141:A142)+500</f>
        <v>502</v>
      </c>
      <c r="C142" s="2" t="s">
        <v>56</v>
      </c>
      <c r="D142" s="63">
        <v>4</v>
      </c>
      <c r="E142" s="116"/>
      <c r="F142" s="117">
        <f t="shared" si="1"/>
        <v>4</v>
      </c>
      <c r="G142" s="118">
        <v>0.02</v>
      </c>
      <c r="H142" s="116"/>
      <c r="I142" s="119">
        <f>I21</f>
        <v>0</v>
      </c>
      <c r="J142" s="116"/>
      <c r="K142" s="119">
        <f>K21*$E$21</f>
        <v>0</v>
      </c>
    </row>
    <row r="143" spans="2:11" ht="19.95" customHeight="1" x14ac:dyDescent="0.3">
      <c r="B143" s="140">
        <f>ROWS($A$141:A143)+500</f>
        <v>503</v>
      </c>
      <c r="C143" s="2" t="s">
        <v>21</v>
      </c>
      <c r="D143" s="59">
        <v>1</v>
      </c>
      <c r="E143" s="116"/>
      <c r="F143" s="117">
        <f t="shared" si="1"/>
        <v>1</v>
      </c>
      <c r="G143" s="118">
        <v>0.06</v>
      </c>
      <c r="H143" s="116"/>
      <c r="I143" s="121">
        <f>I62</f>
        <v>0</v>
      </c>
      <c r="J143" s="116"/>
      <c r="K143" s="121">
        <f>K62</f>
        <v>0</v>
      </c>
    </row>
    <row r="144" spans="2:11" ht="19.95" customHeight="1" x14ac:dyDescent="0.3">
      <c r="B144" s="140">
        <f>ROWS($A$141:A144)+500</f>
        <v>504</v>
      </c>
      <c r="C144" s="2" t="s">
        <v>282</v>
      </c>
      <c r="D144" s="59">
        <v>1</v>
      </c>
      <c r="E144" s="116"/>
      <c r="F144" s="117">
        <f t="shared" si="1"/>
        <v>1</v>
      </c>
      <c r="G144" s="118">
        <v>0.06</v>
      </c>
      <c r="H144" s="116"/>
      <c r="I144" s="121">
        <f>I125</f>
        <v>0</v>
      </c>
      <c r="J144" s="116"/>
      <c r="K144" s="121">
        <f>K125</f>
        <v>0</v>
      </c>
    </row>
    <row r="145" spans="2:11" ht="19.95" customHeight="1" x14ac:dyDescent="0.3">
      <c r="B145" s="140">
        <f>ROWS($A$141:A145)+500</f>
        <v>505</v>
      </c>
      <c r="C145" s="2" t="s">
        <v>31</v>
      </c>
      <c r="D145" s="64">
        <v>20</v>
      </c>
      <c r="E145" s="116"/>
      <c r="F145" s="117">
        <f t="shared" si="1"/>
        <v>20</v>
      </c>
      <c r="G145" s="118">
        <v>0.02</v>
      </c>
      <c r="H145" s="116"/>
      <c r="I145" s="119">
        <f>I138*$F145</f>
        <v>0</v>
      </c>
      <c r="J145" s="116"/>
      <c r="K145" s="119">
        <f>K138*$F145</f>
        <v>0</v>
      </c>
    </row>
    <row r="146" spans="2:11" ht="19.95" customHeight="1" x14ac:dyDescent="0.3">
      <c r="B146" s="140">
        <f>ROWS($A$141:A146)+500</f>
        <v>506</v>
      </c>
      <c r="C146" s="141" t="s">
        <v>284</v>
      </c>
      <c r="D146" s="59"/>
      <c r="E146" s="116"/>
      <c r="F146" s="117"/>
      <c r="G146" s="118">
        <f>SUM(G141:G145)</f>
        <v>1</v>
      </c>
      <c r="H146" s="116"/>
      <c r="I146" s="120">
        <f>SUMPRODUCT(I141:I142,$G141:$G142,$F141:$F142)+I143+I144+SUMPRODUCT(I145:I145,$G145:$G145)</f>
        <v>0</v>
      </c>
      <c r="J146" s="116"/>
      <c r="K146" s="120">
        <f>SUMPRODUCT(K141:K142,$G141:$G142,$F141:$F142)+K143+K144+SUMPRODUCT(K145:K145,$G145:$G145)</f>
        <v>0</v>
      </c>
    </row>
    <row r="148" spans="2:11" s="12" customFormat="1" ht="25.2" customHeight="1" x14ac:dyDescent="0.3">
      <c r="B148" s="47" t="s">
        <v>26</v>
      </c>
      <c r="C148" s="57"/>
      <c r="D148" s="164"/>
      <c r="E148" s="164"/>
      <c r="F148" s="164"/>
      <c r="G148" s="165"/>
      <c r="H148" s="166" t="s">
        <v>286</v>
      </c>
      <c r="I148" s="166"/>
      <c r="J148" s="166" t="s">
        <v>285</v>
      </c>
      <c r="K148" s="166"/>
    </row>
    <row r="149" spans="2:11" ht="45" customHeight="1" x14ac:dyDescent="0.3">
      <c r="B149" s="48"/>
      <c r="C149" s="25"/>
      <c r="D149" s="25"/>
      <c r="E149" s="25"/>
      <c r="F149" s="25"/>
      <c r="G149" s="55"/>
      <c r="H149" s="51" t="s">
        <v>25</v>
      </c>
      <c r="I149" s="52"/>
      <c r="J149" s="51" t="s">
        <v>25</v>
      </c>
      <c r="K149" s="52"/>
    </row>
    <row r="150" spans="2:11" ht="45" customHeight="1" x14ac:dyDescent="0.3">
      <c r="B150" s="49"/>
      <c r="C150" s="50"/>
      <c r="D150" s="50"/>
      <c r="E150" s="50"/>
      <c r="F150" s="50"/>
      <c r="G150" s="56"/>
      <c r="H150" s="53" t="s">
        <v>12</v>
      </c>
      <c r="I150" s="54"/>
      <c r="J150" s="53" t="s">
        <v>12</v>
      </c>
      <c r="K150" s="54"/>
    </row>
    <row r="152" spans="2:11" ht="30" customHeight="1" x14ac:dyDescent="0.3">
      <c r="B152" s="15" t="s">
        <v>7</v>
      </c>
      <c r="C152" s="16" t="s">
        <v>6</v>
      </c>
      <c r="D152" s="8"/>
      <c r="E152" s="8"/>
      <c r="F152" s="8"/>
      <c r="G152" s="17"/>
      <c r="H152" s="26" t="s">
        <v>8</v>
      </c>
      <c r="I152" s="18"/>
      <c r="J152" s="155"/>
      <c r="K152" s="156"/>
    </row>
    <row r="153" spans="2:11" ht="30" customHeight="1" x14ac:dyDescent="0.3">
      <c r="B153" s="19"/>
      <c r="C153" s="20"/>
      <c r="G153" s="21"/>
      <c r="H153" s="26" t="s">
        <v>9</v>
      </c>
      <c r="I153" s="18"/>
      <c r="J153" s="155"/>
      <c r="K153" s="156"/>
    </row>
    <row r="154" spans="2:11" ht="30" customHeight="1" x14ac:dyDescent="0.3">
      <c r="B154" s="19"/>
      <c r="C154" s="20"/>
      <c r="G154" s="21"/>
      <c r="H154" s="26" t="s">
        <v>24</v>
      </c>
      <c r="I154" s="18"/>
      <c r="J154" s="34"/>
      <c r="K154" s="35"/>
    </row>
    <row r="155" spans="2:11" ht="30" customHeight="1" x14ac:dyDescent="0.3">
      <c r="B155" s="19"/>
      <c r="C155" s="20"/>
      <c r="G155" s="21"/>
      <c r="H155" s="26" t="s">
        <v>22</v>
      </c>
      <c r="I155" s="18"/>
      <c r="J155" s="155"/>
      <c r="K155" s="156"/>
    </row>
    <row r="156" spans="2:11" ht="30" customHeight="1" x14ac:dyDescent="0.3">
      <c r="B156" s="19"/>
      <c r="C156" s="20"/>
      <c r="G156" s="21"/>
      <c r="H156" s="26" t="s">
        <v>23</v>
      </c>
      <c r="I156" s="18"/>
      <c r="J156" s="155"/>
      <c r="K156" s="156"/>
    </row>
    <row r="157" spans="2:11" ht="30" customHeight="1" x14ac:dyDescent="0.3">
      <c r="B157" s="19"/>
      <c r="C157" s="20"/>
      <c r="G157" s="21"/>
      <c r="H157" s="26" t="s">
        <v>10</v>
      </c>
      <c r="I157" s="18"/>
      <c r="J157" s="34"/>
      <c r="K157" s="35"/>
    </row>
    <row r="158" spans="2:11" ht="45" customHeight="1" x14ac:dyDescent="0.3">
      <c r="B158" s="22"/>
      <c r="C158" s="23"/>
      <c r="D158" s="9"/>
      <c r="E158" s="9"/>
      <c r="F158" s="9"/>
      <c r="G158" s="24"/>
      <c r="H158" s="26" t="s">
        <v>11</v>
      </c>
      <c r="I158" s="18"/>
      <c r="J158" s="155"/>
      <c r="K158" s="156"/>
    </row>
  </sheetData>
  <sheetProtection algorithmName="SHA-512" hashValue="kXYhvpc+7xLvY9eMxt0CScSXESj+0UMoDcGWNLeNASRdNOEY7i8hihbFCYY5mMqsnLHcvbED2BOPou5KZDNiuQ==" saltValue="itm8SDzCq4Zz8+V2W/HBrg==" spinCount="100000" sheet="1" objects="1" scenarios="1"/>
  <protectedRanges>
    <protectedRange sqref="K21 H64:K70 C64:D70 H72:K122 H127:K136 C127:D136 H138:K139 H149:K150 H150 H149:K150 J152:K158" name="טווח2"/>
    <protectedRange sqref="H72:K120 H64:K70 C64:D70 H43:K61 J40:J42 H40:H42 H35 J35 H36:K39 H33:K34 I30:J32 H30:H32 H28:K29 H23:H27 I23:K25 J26:J27 H21:K21 H13:H20 I13:K13 J14:J20 H6:K9 D3" name="טווח1"/>
  </protectedRanges>
  <mergeCells count="34">
    <mergeCell ref="B7:G7"/>
    <mergeCell ref="H7:I7"/>
    <mergeCell ref="J7:K7"/>
    <mergeCell ref="B1:K1"/>
    <mergeCell ref="B3:C3"/>
    <mergeCell ref="D3:G3"/>
    <mergeCell ref="H3:I3"/>
    <mergeCell ref="J3:K3"/>
    <mergeCell ref="B4:G4"/>
    <mergeCell ref="H4:I4"/>
    <mergeCell ref="J4:K4"/>
    <mergeCell ref="H5:I5"/>
    <mergeCell ref="J5:K5"/>
    <mergeCell ref="B6:G6"/>
    <mergeCell ref="H6:I6"/>
    <mergeCell ref="J6:K6"/>
    <mergeCell ref="B10:G10"/>
    <mergeCell ref="H10:I10"/>
    <mergeCell ref="J10:K10"/>
    <mergeCell ref="B12:D12"/>
    <mergeCell ref="B8:G8"/>
    <mergeCell ref="H8:I8"/>
    <mergeCell ref="J8:K8"/>
    <mergeCell ref="B9:G9"/>
    <mergeCell ref="H9:I9"/>
    <mergeCell ref="J9:K9"/>
    <mergeCell ref="J155:K155"/>
    <mergeCell ref="J156:K156"/>
    <mergeCell ref="J158:K158"/>
    <mergeCell ref="D148:G148"/>
    <mergeCell ref="H148:I148"/>
    <mergeCell ref="J148:K148"/>
    <mergeCell ref="J152:K152"/>
    <mergeCell ref="J153:K153"/>
  </mergeCells>
  <conditionalFormatting sqref="G146">
    <cfRule type="cellIs" dxfId="0" priority="1" operator="notEqual">
      <formula>1</formula>
    </cfRule>
  </conditionalFormatting>
  <dataValidations count="2">
    <dataValidation type="decimal" allowBlank="1" showInputMessage="1" showErrorMessage="1" sqref="I13:I21 K13:K21 I36:I39 K33:K34 I33:I34 K28:K29 I28:I29 K36:K39 K43:K62 I43:I62 K23:K25 I23:I25 I72:I124 K72:K124" xr:uid="{00000000-0002-0000-0800-000000000000}">
      <formula1>0</formula1>
      <formula2>100000</formula2>
    </dataValidation>
    <dataValidation type="decimal" allowBlank="1" showInputMessage="1" showErrorMessage="1" sqref="K125 I125 K127:K136 I127:I136 K64:K70 I64:I70 K138:K139 I138:I139" xr:uid="{00000000-0002-0000-0800-000001000000}">
      <formula1>0</formula1>
      <formula2>10000</formula2>
    </dataValidation>
  </dataValidations>
  <hyperlinks>
    <hyperlink ref="B1:K1" location="'הצעת מחיר '!A1" display="טופס הצעת מחיר לאספקת כסאות גלגלים ממונעים ואחזקתם" xr:uid="{00000000-0004-0000-0800-000000000000}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9</vt:i4>
      </vt:variant>
    </vt:vector>
  </HeadingPairs>
  <TitlesOfParts>
    <vt:vector size="9" baseType="lpstr">
      <vt:lpstr>הצעת מחיר </vt:lpstr>
      <vt:lpstr>סל א - INDOOR</vt:lpstr>
      <vt:lpstr>סל ב - IN OUT</vt:lpstr>
      <vt:lpstr>סל ג - ילדים</vt:lpstr>
      <vt:lpstr>סל ד - OUTDOOR</vt:lpstr>
      <vt:lpstr>סל ה - HEAVY DUTY</vt:lpstr>
      <vt:lpstr>סל ו - מידות קטנות</vt:lpstr>
      <vt:lpstr>סל ז - מנוע עזר</vt:lpstr>
      <vt:lpstr>סל ח - מנוע עזר עפ כסא גלגלים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Sharonta001</dc:creator>
  <cp:lastModifiedBy>Sharon Tamir</cp:lastModifiedBy>
  <dcterms:created xsi:type="dcterms:W3CDTF">2023-04-19T10:28:01Z</dcterms:created>
  <dcterms:modified xsi:type="dcterms:W3CDTF">2025-01-26T16:34:26Z</dcterms:modified>
</cp:coreProperties>
</file>